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muller\Dropbox\UC Book\Website files\"/>
    </mc:Choice>
  </mc:AlternateContent>
  <bookViews>
    <workbookView xWindow="120" yWindow="120" windowWidth="24825" windowHeight="16365" activeTab="1"/>
  </bookViews>
  <sheets>
    <sheet name="Introduction" sheetId="5" r:id="rId1"/>
    <sheet name="larger p &amp; q" sheetId="4" r:id="rId2"/>
  </sheets>
  <definedNames>
    <definedName name="solver_adj" localSheetId="1" hidden="1">'larger p &amp; q'!$C$11:$D$11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'larger p &amp; q'!$L$31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4" l="1"/>
  <c r="E50" i="4"/>
  <c r="D10" i="4"/>
  <c r="C50" i="4"/>
  <c r="F56" i="4"/>
  <c r="G56" i="4"/>
  <c r="E57" i="4"/>
  <c r="E58" i="4" s="1"/>
  <c r="E59" i="4" s="1"/>
  <c r="E60" i="4" s="1"/>
  <c r="E61" i="4" s="1"/>
  <c r="E62" i="4" s="1"/>
  <c r="E63" i="4" s="1"/>
  <c r="E64" i="4" s="1"/>
  <c r="E65" i="4" s="1"/>
  <c r="A57" i="4"/>
  <c r="A58" i="4"/>
  <c r="A59" i="4"/>
  <c r="A60" i="4"/>
  <c r="A61" i="4"/>
  <c r="A62" i="4" s="1"/>
  <c r="A63" i="4" s="1"/>
  <c r="A64" i="4" s="1"/>
  <c r="A65" i="4" s="1"/>
  <c r="D50" i="4"/>
  <c r="D30" i="4"/>
  <c r="B36" i="4"/>
  <c r="C36" i="4"/>
  <c r="F36" i="4"/>
  <c r="G36" i="4" s="1"/>
  <c r="E37" i="4"/>
  <c r="E38" i="4" s="1"/>
  <c r="E39" i="4" s="1"/>
  <c r="E40" i="4" s="1"/>
  <c r="E41" i="4" s="1"/>
  <c r="E42" i="4" s="1"/>
  <c r="E43" i="4" s="1"/>
  <c r="E44" i="4" s="1"/>
  <c r="E45" i="4" s="1"/>
  <c r="A37" i="4"/>
  <c r="A38" i="4" s="1"/>
  <c r="A39" i="4" s="1"/>
  <c r="A40" i="4" s="1"/>
  <c r="A41" i="4" s="1"/>
  <c r="A42" i="4" s="1"/>
  <c r="A43" i="4" s="1"/>
  <c r="A44" i="4" s="1"/>
  <c r="A45" i="4" s="1"/>
  <c r="C10" i="4"/>
  <c r="F16" i="4"/>
  <c r="A17" i="4"/>
  <c r="A18" i="4"/>
  <c r="A19" i="4" s="1"/>
  <c r="A20" i="4" s="1"/>
  <c r="A21" i="4" s="1"/>
  <c r="A22" i="4" s="1"/>
  <c r="A23" i="4" s="1"/>
  <c r="A24" i="4" s="1"/>
  <c r="A25" i="4" s="1"/>
  <c r="E17" i="4"/>
  <c r="E18" i="4" s="1"/>
  <c r="E19" i="4" s="1"/>
  <c r="E20" i="4" s="1"/>
  <c r="E21" i="4" s="1"/>
  <c r="E22" i="4" s="1"/>
  <c r="E23" i="4" s="1"/>
  <c r="E24" i="4" s="1"/>
  <c r="E25" i="4" s="1"/>
  <c r="G16" i="4"/>
  <c r="F37" i="4" l="1"/>
  <c r="G37" i="4" s="1"/>
  <c r="H36" i="4"/>
  <c r="D36" i="4"/>
  <c r="B37" i="4"/>
  <c r="C37" i="4" s="1"/>
  <c r="B57" i="4"/>
  <c r="B16" i="4"/>
  <c r="C16" i="4" s="1"/>
  <c r="B56" i="4"/>
  <c r="C56" i="4" s="1"/>
  <c r="H16" i="4"/>
  <c r="F38" i="4" l="1"/>
  <c r="G38" i="4" s="1"/>
  <c r="H37" i="4"/>
  <c r="D37" i="4"/>
  <c r="B38" i="4"/>
  <c r="C38" i="4" s="1"/>
  <c r="D16" i="4"/>
  <c r="F17" i="4"/>
  <c r="G17" i="4" s="1"/>
  <c r="C17" i="4"/>
  <c r="D56" i="4"/>
  <c r="F57" i="4"/>
  <c r="G57" i="4" s="1"/>
  <c r="H56" i="4"/>
  <c r="C57" i="4"/>
  <c r="B17" i="4"/>
  <c r="H38" i="4" l="1"/>
  <c r="F39" i="4"/>
  <c r="G39" i="4"/>
  <c r="D38" i="4"/>
  <c r="B39" i="4"/>
  <c r="C39" i="4" s="1"/>
  <c r="D17" i="4"/>
  <c r="B18" i="4"/>
  <c r="C18" i="4"/>
  <c r="D57" i="4"/>
  <c r="B58" i="4"/>
  <c r="C58" i="4" s="1"/>
  <c r="H17" i="4"/>
  <c r="F18" i="4"/>
  <c r="G18" i="4" s="1"/>
  <c r="F58" i="4"/>
  <c r="G58" i="4"/>
  <c r="H57" i="4"/>
  <c r="B40" i="4" l="1"/>
  <c r="C40" i="4" s="1"/>
  <c r="D39" i="4"/>
  <c r="F19" i="4"/>
  <c r="G19" i="4" s="1"/>
  <c r="H18" i="4"/>
  <c r="D58" i="4"/>
  <c r="B59" i="4"/>
  <c r="C59" i="4" s="1"/>
  <c r="F59" i="4"/>
  <c r="G59" i="4"/>
  <c r="H58" i="4"/>
  <c r="D18" i="4"/>
  <c r="B19" i="4"/>
  <c r="C19" i="4" s="1"/>
  <c r="G40" i="4"/>
  <c r="H39" i="4"/>
  <c r="F40" i="4"/>
  <c r="C41" i="4" l="1"/>
  <c r="D40" i="4"/>
  <c r="B41" i="4"/>
  <c r="D59" i="4"/>
  <c r="B60" i="4"/>
  <c r="C60" i="4" s="1"/>
  <c r="D19" i="4"/>
  <c r="B20" i="4"/>
  <c r="C20" i="4" s="1"/>
  <c r="H19" i="4"/>
  <c r="F20" i="4"/>
  <c r="G20" i="4" s="1"/>
  <c r="F41" i="4"/>
  <c r="G41" i="4" s="1"/>
  <c r="H40" i="4"/>
  <c r="H59" i="4"/>
  <c r="G60" i="4"/>
  <c r="F60" i="4"/>
  <c r="F21" i="4" l="1"/>
  <c r="G21" i="4" s="1"/>
  <c r="H20" i="4"/>
  <c r="D20" i="4"/>
  <c r="B21" i="4"/>
  <c r="C21" i="4" s="1"/>
  <c r="D60" i="4"/>
  <c r="B61" i="4"/>
  <c r="C61" i="4" s="1"/>
  <c r="F42" i="4"/>
  <c r="H41" i="4"/>
  <c r="G42" i="4"/>
  <c r="D41" i="4"/>
  <c r="B42" i="4"/>
  <c r="C42" i="4"/>
  <c r="F61" i="4"/>
  <c r="G61" i="4" s="1"/>
  <c r="H60" i="4"/>
  <c r="F22" i="4" l="1"/>
  <c r="G22" i="4" s="1"/>
  <c r="H21" i="4"/>
  <c r="D61" i="4"/>
  <c r="B62" i="4"/>
  <c r="C62" i="4" s="1"/>
  <c r="F62" i="4"/>
  <c r="G62" i="4"/>
  <c r="H61" i="4"/>
  <c r="D21" i="4"/>
  <c r="B22" i="4"/>
  <c r="C22" i="4"/>
  <c r="D42" i="4"/>
  <c r="B43" i="4"/>
  <c r="C43" i="4" s="1"/>
  <c r="F43" i="4"/>
  <c r="G43" i="4" s="1"/>
  <c r="H42" i="4"/>
  <c r="F23" i="4" l="1"/>
  <c r="G23" i="4" s="1"/>
  <c r="H22" i="4"/>
  <c r="F44" i="4"/>
  <c r="G44" i="4" s="1"/>
  <c r="H43" i="4"/>
  <c r="D43" i="4"/>
  <c r="B44" i="4"/>
  <c r="C44" i="4" s="1"/>
  <c r="D62" i="4"/>
  <c r="B63" i="4"/>
  <c r="C63" i="4" s="1"/>
  <c r="H62" i="4"/>
  <c r="F63" i="4"/>
  <c r="G63" i="4" s="1"/>
  <c r="D22" i="4"/>
  <c r="C23" i="4"/>
  <c r="B23" i="4"/>
  <c r="D63" i="4" l="1"/>
  <c r="B64" i="4"/>
  <c r="C64" i="4" s="1"/>
  <c r="H23" i="4"/>
  <c r="F24" i="4"/>
  <c r="G24" i="4" s="1"/>
  <c r="D44" i="4"/>
  <c r="B45" i="4"/>
  <c r="C45" i="4" s="1"/>
  <c r="D45" i="4" s="1"/>
  <c r="F45" i="4"/>
  <c r="H44" i="4"/>
  <c r="G45" i="4"/>
  <c r="F64" i="4"/>
  <c r="G64" i="4" s="1"/>
  <c r="H63" i="4"/>
  <c r="C24" i="4"/>
  <c r="D23" i="4"/>
  <c r="B24" i="4"/>
  <c r="F25" i="4" l="1"/>
  <c r="G25" i="4" s="1"/>
  <c r="H25" i="4" s="1"/>
  <c r="H24" i="4"/>
  <c r="F65" i="4"/>
  <c r="G65" i="4" s="1"/>
  <c r="H64" i="4"/>
  <c r="D64" i="4"/>
  <c r="B65" i="4"/>
  <c r="C65" i="4" s="1"/>
  <c r="D65" i="4" s="1"/>
  <c r="B25" i="4"/>
  <c r="D24" i="4"/>
  <c r="C25" i="4"/>
  <c r="H45" i="4"/>
  <c r="H65" i="4" l="1"/>
  <c r="D25" i="4"/>
</calcChain>
</file>

<file path=xl/sharedStrings.xml><?xml version="1.0" encoding="utf-8"?>
<sst xmlns="http://schemas.openxmlformats.org/spreadsheetml/2006/main" count="48" uniqueCount="16">
  <si>
    <t>p</t>
  </si>
  <si>
    <t>q</t>
  </si>
  <si>
    <t>x(t)</t>
  </si>
  <si>
    <t>dx/dt</t>
  </si>
  <si>
    <t>Firm 1</t>
  </si>
  <si>
    <t>Firm 2</t>
  </si>
  <si>
    <t>market share</t>
  </si>
  <si>
    <t>of Firm 1</t>
  </si>
  <si>
    <t>of Firm 2</t>
  </si>
  <si>
    <t>m</t>
  </si>
  <si>
    <t>both larger by</t>
  </si>
  <si>
    <t>pi</t>
  </si>
  <si>
    <t>qi</t>
  </si>
  <si>
    <t>m (000)</t>
  </si>
  <si>
    <t>p1 is larger by</t>
  </si>
  <si>
    <t>q1 is larger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</si>
</sst>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_ * #,##0_ ;_ * \-#,##0_ ;_ * &quot;-&quot;??_ ;_ @_ "/>
    <numFmt numFmtId="167" formatCode="[$$-409]#,##0_ ;[Red]\-[$$-409]#,##0\ "/>
    <numFmt numFmtId="168" formatCode="0.0%"/>
    <numFmt numFmtId="169" formatCode="0.00000"/>
    <numFmt numFmtId="170" formatCode="_ * #,##0.000_ ;_ * \-#,##0.000_ ;_ * &quot;-&quot;??_ ;_ @_ "/>
    <numFmt numFmtId="171" formatCode="_ * #,##0.0000_ ;_ * \-#,##0.0000_ ;_ * &quot;-&quot;??_ ;_ @_ "/>
    <numFmt numFmtId="172" formatCode="_(* #,##0.0000_);_(* \(#,##0.0000\);_(* &quot;-&quot;??_);_(@_)"/>
    <numFmt numFmtId="173" formatCode="_(* #,##0.0_);_(* \(#,##0.0\);_(* &quot;-&quot;??_);_(@_)"/>
  </numFmts>
  <fonts count="1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Calibri"/>
      <scheme val="minor"/>
    </font>
    <font>
      <sz val="11"/>
      <name val="Calibri"/>
      <scheme val="minor"/>
    </font>
    <font>
      <sz val="11"/>
      <color rgb="FFFF0000"/>
      <name val="Calibri"/>
      <scheme val="minor"/>
    </font>
    <font>
      <b/>
      <sz val="11"/>
      <color rgb="FFFF0000"/>
      <name val="Calibri"/>
      <scheme val="minor"/>
    </font>
    <font>
      <sz val="11"/>
      <color rgb="FF00B050"/>
      <name val="Calibri"/>
      <scheme val="minor"/>
    </font>
    <font>
      <b/>
      <sz val="11"/>
      <color rgb="FF00B050"/>
      <name val="Calibri"/>
      <scheme val="minor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9" fontId="3" fillId="0" borderId="2" xfId="2" applyFont="1" applyBorder="1"/>
    <xf numFmtId="9" fontId="4" fillId="0" borderId="2" xfId="2" applyFont="1" applyBorder="1"/>
    <xf numFmtId="168" fontId="4" fillId="0" borderId="2" xfId="0" applyNumberFormat="1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/>
    <xf numFmtId="0" fontId="5" fillId="0" borderId="4" xfId="0" applyFont="1" applyBorder="1"/>
    <xf numFmtId="0" fontId="5" fillId="0" borderId="0" xfId="0" applyFont="1" applyBorder="1" applyAlignment="1">
      <alignment horizontal="left"/>
    </xf>
    <xf numFmtId="165" fontId="6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0" fontId="7" fillId="0" borderId="4" xfId="0" applyFont="1" applyBorder="1"/>
    <xf numFmtId="0" fontId="7" fillId="0" borderId="0" xfId="0" applyFont="1" applyBorder="1"/>
    <xf numFmtId="165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4" fontId="7" fillId="0" borderId="0" xfId="1" applyNumberFormat="1" applyFont="1" applyBorder="1"/>
    <xf numFmtId="0" fontId="6" fillId="0" borderId="0" xfId="0" applyFont="1" applyBorder="1"/>
    <xf numFmtId="0" fontId="8" fillId="0" borderId="5" xfId="0" applyFont="1" applyBorder="1"/>
    <xf numFmtId="0" fontId="6" fillId="0" borderId="4" xfId="0" applyFont="1" applyBorder="1"/>
    <xf numFmtId="0" fontId="8" fillId="0" borderId="0" xfId="0" applyFont="1" applyBorder="1"/>
    <xf numFmtId="0" fontId="5" fillId="0" borderId="0" xfId="0" applyFont="1" applyBorder="1"/>
    <xf numFmtId="164" fontId="4" fillId="0" borderId="5" xfId="1" applyNumberFormat="1" applyFont="1" applyBorder="1" applyAlignment="1">
      <alignment horizontal="center"/>
    </xf>
    <xf numFmtId="6" fontId="4" fillId="0" borderId="0" xfId="0" quotePrefix="1" applyNumberFormat="1" applyFont="1" applyAlignment="1">
      <alignment horizontal="center"/>
    </xf>
    <xf numFmtId="164" fontId="5" fillId="0" borderId="0" xfId="1" applyNumberFormat="1" applyFont="1" applyBorder="1"/>
    <xf numFmtId="168" fontId="5" fillId="0" borderId="0" xfId="2" applyNumberFormat="1" applyFont="1" applyBorder="1" applyAlignment="1">
      <alignment horizontal="center"/>
    </xf>
    <xf numFmtId="168" fontId="7" fillId="0" borderId="5" xfId="2" applyNumberFormat="1" applyFont="1" applyBorder="1" applyAlignment="1">
      <alignment horizontal="center"/>
    </xf>
    <xf numFmtId="167" fontId="4" fillId="0" borderId="0" xfId="0" applyNumberFormat="1" applyFont="1"/>
    <xf numFmtId="164" fontId="4" fillId="0" borderId="0" xfId="1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6" xfId="0" applyFont="1" applyBorder="1"/>
    <xf numFmtId="164" fontId="5" fillId="0" borderId="7" xfId="1" applyNumberFormat="1" applyFont="1" applyBorder="1"/>
    <xf numFmtId="168" fontId="5" fillId="0" borderId="7" xfId="2" applyNumberFormat="1" applyFont="1" applyBorder="1" applyAlignment="1">
      <alignment horizontal="center"/>
    </xf>
    <xf numFmtId="0" fontId="7" fillId="0" borderId="7" xfId="0" applyFont="1" applyBorder="1"/>
    <xf numFmtId="164" fontId="7" fillId="0" borderId="7" xfId="1" applyNumberFormat="1" applyFont="1" applyBorder="1"/>
    <xf numFmtId="168" fontId="7" fillId="0" borderId="8" xfId="2" applyNumberFormat="1" applyFont="1" applyBorder="1" applyAlignment="1">
      <alignment horizontal="center"/>
    </xf>
    <xf numFmtId="0" fontId="5" fillId="0" borderId="0" xfId="0" applyFont="1"/>
    <xf numFmtId="164" fontId="4" fillId="0" borderId="0" xfId="1" applyNumberFormat="1" applyFont="1"/>
    <xf numFmtId="164" fontId="4" fillId="0" borderId="0" xfId="0" applyNumberFormat="1" applyFont="1"/>
    <xf numFmtId="169" fontId="4" fillId="0" borderId="0" xfId="0" applyNumberFormat="1" applyFont="1"/>
    <xf numFmtId="171" fontId="4" fillId="0" borderId="0" xfId="1" applyNumberFormat="1" applyFont="1"/>
    <xf numFmtId="170" fontId="4" fillId="0" borderId="0" xfId="1" applyNumberFormat="1" applyFont="1"/>
    <xf numFmtId="1" fontId="4" fillId="0" borderId="0" xfId="0" applyNumberFormat="1" applyFont="1"/>
    <xf numFmtId="168" fontId="4" fillId="0" borderId="0" xfId="2" applyNumberFormat="1" applyFont="1"/>
    <xf numFmtId="9" fontId="5" fillId="0" borderId="0" xfId="2" applyFont="1" applyBorder="1" applyAlignment="1">
      <alignment horizontal="center"/>
    </xf>
    <xf numFmtId="9" fontId="7" fillId="0" borderId="5" xfId="2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3" fontId="4" fillId="0" borderId="0" xfId="0" applyNumberFormat="1" applyFont="1" applyFill="1"/>
    <xf numFmtId="3" fontId="4" fillId="0" borderId="0" xfId="0" applyNumberFormat="1" applyFont="1"/>
    <xf numFmtId="166" fontId="4" fillId="0" borderId="0" xfId="1" applyNumberFormat="1" applyFont="1"/>
    <xf numFmtId="9" fontId="5" fillId="0" borderId="7" xfId="2" applyFont="1" applyBorder="1" applyAlignment="1">
      <alignment horizontal="center"/>
    </xf>
    <xf numFmtId="9" fontId="7" fillId="0" borderId="8" xfId="2" applyFont="1" applyBorder="1" applyAlignment="1">
      <alignment horizontal="center"/>
    </xf>
    <xf numFmtId="9" fontId="4" fillId="0" borderId="0" xfId="2" applyFont="1"/>
    <xf numFmtId="0" fontId="8" fillId="0" borderId="0" xfId="0" applyFont="1"/>
    <xf numFmtId="173" fontId="4" fillId="0" borderId="0" xfId="0" applyNumberFormat="1" applyFont="1"/>
    <xf numFmtId="164" fontId="5" fillId="0" borderId="0" xfId="1" applyNumberFormat="1" applyFont="1"/>
    <xf numFmtId="168" fontId="5" fillId="0" borderId="0" xfId="2" applyNumberFormat="1" applyFont="1" applyAlignment="1">
      <alignment horizontal="center"/>
    </xf>
    <xf numFmtId="0" fontId="7" fillId="0" borderId="0" xfId="0" applyFont="1"/>
    <xf numFmtId="164" fontId="7" fillId="0" borderId="0" xfId="1" applyNumberFormat="1" applyFont="1"/>
    <xf numFmtId="168" fontId="7" fillId="0" borderId="0" xfId="2" applyNumberFormat="1" applyFont="1" applyAlignment="1">
      <alignment horizontal="center"/>
    </xf>
    <xf numFmtId="168" fontId="5" fillId="0" borderId="0" xfId="2" applyNumberFormat="1" applyFont="1"/>
    <xf numFmtId="172" fontId="7" fillId="0" borderId="0" xfId="1" applyNumberFormat="1" applyFont="1"/>
  </cellXfs>
  <cellStyles count="5">
    <cellStyle name="Comma" xfId="1" builtinId="3"/>
    <cellStyle name="Followed Hyperlink" xfId="4" builtinId="9" hidden="1"/>
    <cellStyle name="Hyperlink" xfId="3" builtinId="8" hidden="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Market Shares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Market Share of Firm 1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'larger p &amp; q'!$D$16:$D$25</c:f>
              <c:numCache>
                <c:formatCode>0.0%</c:formatCode>
                <c:ptCount val="10"/>
                <c:pt idx="0">
                  <c:v>0.52380952380952384</c:v>
                </c:pt>
                <c:pt idx="1">
                  <c:v>0.52380952380952384</c:v>
                </c:pt>
                <c:pt idx="2">
                  <c:v>0.52380952380952384</c:v>
                </c:pt>
                <c:pt idx="3">
                  <c:v>0.52380952380952384</c:v>
                </c:pt>
                <c:pt idx="4">
                  <c:v>0.52380952380952384</c:v>
                </c:pt>
                <c:pt idx="5">
                  <c:v>0.52380952380952395</c:v>
                </c:pt>
                <c:pt idx="6">
                  <c:v>0.52380952380952384</c:v>
                </c:pt>
                <c:pt idx="7">
                  <c:v>0.52380952380952384</c:v>
                </c:pt>
                <c:pt idx="8">
                  <c:v>0.52380952380952384</c:v>
                </c:pt>
                <c:pt idx="9">
                  <c:v>0.52380952380952384</c:v>
                </c:pt>
              </c:numCache>
            </c:numRef>
          </c:val>
          <c:smooth val="0"/>
        </c:ser>
        <c:ser>
          <c:idx val="1"/>
          <c:order val="1"/>
          <c:tx>
            <c:v>Market Share of Firm 2</c:v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val>
            <c:numRef>
              <c:f>'larger p &amp; q'!$H$16:$H$25</c:f>
              <c:numCache>
                <c:formatCode>0.0%</c:formatCode>
                <c:ptCount val="10"/>
                <c:pt idx="0">
                  <c:v>0.47619047619047622</c:v>
                </c:pt>
                <c:pt idx="1">
                  <c:v>0.47619047619047616</c:v>
                </c:pt>
                <c:pt idx="2">
                  <c:v>0.47619047619047616</c:v>
                </c:pt>
                <c:pt idx="3">
                  <c:v>0.47619047619047616</c:v>
                </c:pt>
                <c:pt idx="4">
                  <c:v>0.47619047619047611</c:v>
                </c:pt>
                <c:pt idx="5">
                  <c:v>0.47619047619047622</c:v>
                </c:pt>
                <c:pt idx="6">
                  <c:v>0.47619047619047616</c:v>
                </c:pt>
                <c:pt idx="7">
                  <c:v>0.47619047619047616</c:v>
                </c:pt>
                <c:pt idx="8">
                  <c:v>0.47619047619047622</c:v>
                </c:pt>
                <c:pt idx="9">
                  <c:v>0.47619047619047622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848576"/>
        <c:axId val="310161360"/>
      </c:lineChart>
      <c:catAx>
        <c:axId val="310848576"/>
        <c:scaling>
          <c:orientation val="minMax"/>
        </c:scaling>
        <c:delete val="0"/>
        <c:axPos val="b"/>
        <c:majorTickMark val="none"/>
        <c:minorTickMark val="none"/>
        <c:tickLblPos val="nextTo"/>
        <c:crossAx val="310161360"/>
        <c:crosses val="autoZero"/>
        <c:auto val="1"/>
        <c:lblAlgn val="ctr"/>
        <c:lblOffset val="100"/>
        <c:noMultiLvlLbl val="0"/>
      </c:catAx>
      <c:valAx>
        <c:axId val="310161360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crossAx val="3108485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Market Shares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Market Share of Firm 1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'larger p &amp; q'!$D$36:$D$45</c:f>
              <c:numCache>
                <c:formatCode>0%</c:formatCode>
                <c:ptCount val="10"/>
                <c:pt idx="0">
                  <c:v>0.5</c:v>
                </c:pt>
                <c:pt idx="1">
                  <c:v>0.50404064513929137</c:v>
                </c:pt>
                <c:pt idx="2">
                  <c:v>0.50820975392411749</c:v>
                </c:pt>
                <c:pt idx="3">
                  <c:v>0.51233898770307729</c:v>
                </c:pt>
                <c:pt idx="4">
                  <c:v>0.51622855477114982</c:v>
                </c:pt>
                <c:pt idx="5">
                  <c:v>0.51967162744421613</c:v>
                </c:pt>
                <c:pt idx="6">
                  <c:v>0.52249756294700778</c:v>
                </c:pt>
                <c:pt idx="7">
                  <c:v>0.52462359438122808</c:v>
                </c:pt>
                <c:pt idx="8">
                  <c:v>0.52608372788200675</c:v>
                </c:pt>
                <c:pt idx="9">
                  <c:v>0.52700581782561728</c:v>
                </c:pt>
              </c:numCache>
            </c:numRef>
          </c:val>
          <c:smooth val="0"/>
        </c:ser>
        <c:ser>
          <c:idx val="1"/>
          <c:order val="1"/>
          <c:tx>
            <c:v>Market Share of Firm 2</c:v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val>
            <c:numRef>
              <c:f>'larger p &amp; q'!$H$36:$H$45</c:f>
              <c:numCache>
                <c:formatCode>0%</c:formatCode>
                <c:ptCount val="10"/>
                <c:pt idx="0">
                  <c:v>0.5</c:v>
                </c:pt>
                <c:pt idx="1">
                  <c:v>0.49595935486070852</c:v>
                </c:pt>
                <c:pt idx="2">
                  <c:v>0.49179024607588245</c:v>
                </c:pt>
                <c:pt idx="3">
                  <c:v>0.4876610122969226</c:v>
                </c:pt>
                <c:pt idx="4">
                  <c:v>0.48377144522885018</c:v>
                </c:pt>
                <c:pt idx="5">
                  <c:v>0.48032837255578392</c:v>
                </c:pt>
                <c:pt idx="6">
                  <c:v>0.47750243705299228</c:v>
                </c:pt>
                <c:pt idx="7">
                  <c:v>0.47537640561877187</c:v>
                </c:pt>
                <c:pt idx="8">
                  <c:v>0.47391627211799325</c:v>
                </c:pt>
                <c:pt idx="9">
                  <c:v>0.47299418217438277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163320"/>
        <c:axId val="310164888"/>
      </c:lineChart>
      <c:catAx>
        <c:axId val="310163320"/>
        <c:scaling>
          <c:orientation val="minMax"/>
        </c:scaling>
        <c:delete val="0"/>
        <c:axPos val="b"/>
        <c:majorTickMark val="none"/>
        <c:minorTickMark val="none"/>
        <c:tickLblPos val="nextTo"/>
        <c:crossAx val="310164888"/>
        <c:crosses val="autoZero"/>
        <c:auto val="1"/>
        <c:lblAlgn val="ctr"/>
        <c:lblOffset val="100"/>
        <c:noMultiLvlLbl val="0"/>
      </c:catAx>
      <c:valAx>
        <c:axId val="31016488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3101633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Evolution of market shares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Market Share of Firm 1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'larger p &amp; q'!$D$56:$D$65</c:f>
              <c:numCache>
                <c:formatCode>0.0%</c:formatCode>
                <c:ptCount val="10"/>
                <c:pt idx="0">
                  <c:v>0.52380952380952384</c:v>
                </c:pt>
                <c:pt idx="1">
                  <c:v>0.52783473915122914</c:v>
                </c:pt>
                <c:pt idx="2">
                  <c:v>0.53197162281792754</c:v>
                </c:pt>
                <c:pt idx="3">
                  <c:v>0.53604594198387534</c:v>
                </c:pt>
                <c:pt idx="4">
                  <c:v>0.53985357657672228</c:v>
                </c:pt>
                <c:pt idx="5">
                  <c:v>0.5431879613537054</c:v>
                </c:pt>
                <c:pt idx="6">
                  <c:v>0.54588658437466708</c:v>
                </c:pt>
                <c:pt idx="7">
                  <c:v>0.54788289634071297</c:v>
                </c:pt>
                <c:pt idx="8">
                  <c:v>0.54922915796490179</c:v>
                </c:pt>
                <c:pt idx="9">
                  <c:v>0.55006451679625179</c:v>
                </c:pt>
              </c:numCache>
            </c:numRef>
          </c:val>
          <c:smooth val="0"/>
        </c:ser>
        <c:ser>
          <c:idx val="1"/>
          <c:order val="1"/>
          <c:tx>
            <c:v>Market Share of Firm 2</c:v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val>
            <c:numRef>
              <c:f>'larger p &amp; q'!$H$56:$H$65</c:f>
              <c:numCache>
                <c:formatCode>0.0%</c:formatCode>
                <c:ptCount val="10"/>
                <c:pt idx="0">
                  <c:v>0.47619047619047622</c:v>
                </c:pt>
                <c:pt idx="1">
                  <c:v>0.47216526084877092</c:v>
                </c:pt>
                <c:pt idx="2">
                  <c:v>0.46802837718207246</c:v>
                </c:pt>
                <c:pt idx="3">
                  <c:v>0.4639540580161246</c:v>
                </c:pt>
                <c:pt idx="4">
                  <c:v>0.46014642342327777</c:v>
                </c:pt>
                <c:pt idx="5">
                  <c:v>0.45681203864629455</c:v>
                </c:pt>
                <c:pt idx="6">
                  <c:v>0.45411341562533286</c:v>
                </c:pt>
                <c:pt idx="7">
                  <c:v>0.45211710365928698</c:v>
                </c:pt>
                <c:pt idx="8">
                  <c:v>0.4507708420350981</c:v>
                </c:pt>
                <c:pt idx="9">
                  <c:v>0.44993548320374821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895632"/>
        <c:axId val="316892888"/>
      </c:lineChart>
      <c:catAx>
        <c:axId val="316895632"/>
        <c:scaling>
          <c:orientation val="minMax"/>
        </c:scaling>
        <c:delete val="0"/>
        <c:axPos val="b"/>
        <c:majorTickMark val="none"/>
        <c:minorTickMark val="none"/>
        <c:tickLblPos val="nextTo"/>
        <c:crossAx val="316892888"/>
        <c:crosses val="autoZero"/>
        <c:auto val="1"/>
        <c:lblAlgn val="ctr"/>
        <c:lblOffset val="100"/>
        <c:noMultiLvlLbl val="0"/>
      </c:catAx>
      <c:valAx>
        <c:axId val="316892888"/>
        <c:scaling>
          <c:orientation val="minMax"/>
          <c:min val="0.42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crossAx val="3168956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203200</xdr:colOff>
      <xdr:row>1</xdr:row>
      <xdr:rowOff>38100</xdr:rowOff>
    </xdr:from>
    <xdr:to>
      <xdr:col>5</xdr:col>
      <xdr:colOff>457200</xdr:colOff>
      <xdr:row>10</xdr:row>
      <xdr:rowOff>88900</xdr:rowOff>
    </xdr:to>
    <xdr:sp macro="" textlink="">
      <xdr:nvSpPr>
        <xdr:cNvPr id="2" name="TextBox 1"/>
        <xdr:cNvSpPr txBox="1"/>
      </xdr:nvSpPr>
      <xdr:spPr>
        <a:xfrm>
          <a:off x="203200" y="190500"/>
          <a:ext cx="4381500" cy="1447800"/>
        </a:xfrm>
        <a:prstGeom prst="rect">
          <a:avLst/>
        </a:prstGeom>
        <a:ln w="3175" cmpd="sng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</a:t>
          </a:r>
          <a:r>
            <a:rPr lang="en-US" sz="1100" baseline="0"/>
            <a:t> following sheet presents examples of how market shares of two firms change over time when the two firms have different growth parameters.  The top example is when firm 1 has a pi that is larger by 10%, the middle example is where firm 1 has a qi that is larger by 10%, and the bottom example is when firm 1 has both a pi and a qi that is larger by 10%.  This bottom example is shown as figure 6.1 in the text.  Play with the parameters to see how they change the relative market shares of the two firms.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476250</xdr:colOff>
      <xdr:row>1</xdr:row>
      <xdr:rowOff>0</xdr:rowOff>
    </xdr:from>
    <xdr:to>
      <xdr:col>15</xdr:col>
      <xdr:colOff>447675</xdr:colOff>
      <xdr:row>23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447675</xdr:colOff>
      <xdr:row>23</xdr:row>
      <xdr:rowOff>114300</xdr:rowOff>
    </xdr:from>
    <xdr:to>
      <xdr:col>15</xdr:col>
      <xdr:colOff>419100</xdr:colOff>
      <xdr:row>46</xdr:row>
      <xdr:rowOff>23812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447675</xdr:colOff>
      <xdr:row>46</xdr:row>
      <xdr:rowOff>95250</xdr:rowOff>
    </xdr:from>
    <xdr:to>
      <xdr:col>15</xdr:col>
      <xdr:colOff>419100</xdr:colOff>
      <xdr:row>69</xdr:row>
      <xdr:rowOff>4762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0</xdr:col>
      <xdr:colOff>127000</xdr:colOff>
      <xdr:row>2</xdr:row>
      <xdr:rowOff>165098</xdr:rowOff>
    </xdr:from>
    <xdr:ext cx="2946400" cy="4318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127000" y="520698"/>
              <a:ext cx="2946400" cy="431802"/>
            </a:xfrm>
            <a:prstGeom prst="rect">
              <a:avLst/>
            </a:prstGeom>
            <a:ln w="3175" cmpd="sng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en-US" sz="16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600" b="0" i="1">
                          <a:latin typeface="Cambria Math"/>
                        </a:rPr>
                        <m:t>𝑑</m:t>
                      </m:r>
                      <m:sSub>
                        <m:sSubPr>
                          <m:ctrlPr>
                            <a:rPr lang="en-US" sz="16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1600" b="0" i="1">
                              <a:latin typeface="Cambria Math"/>
                            </a:rPr>
                            <m:t>𝑥</m:t>
                          </m:r>
                        </m:e>
                        <m:sub>
                          <m:r>
                            <a:rPr lang="en-US" sz="1600" b="0" i="1">
                              <a:latin typeface="Cambria Math"/>
                            </a:rPr>
                            <m:t>𝑖</m:t>
                          </m:r>
                        </m:sub>
                      </m:sSub>
                    </m:num>
                    <m:den>
                      <m:r>
                        <a:rPr lang="en-US" sz="1600" b="0" i="1">
                          <a:latin typeface="Cambria Math"/>
                        </a:rPr>
                        <m:t>𝑑𝑡</m:t>
                      </m:r>
                    </m:den>
                  </m:f>
                  <m:r>
                    <a:rPr lang="en-US" sz="1600" b="0" i="1">
                      <a:latin typeface="Cambria Math"/>
                    </a:rPr>
                    <m:t>= </m:t>
                  </m:r>
                </m:oMath>
              </a14:m>
              <a:r>
                <a:rPr lang="en-US" sz="1600"/>
                <a:t>(</a:t>
              </a:r>
              <a14:m>
                <m:oMath xmlns:m="http://schemas.openxmlformats.org/officeDocument/2006/math">
                  <m:sSub>
                    <m:sSubPr>
                      <m:ctrlPr>
                        <a:rPr lang="en-US" sz="16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600" b="0" i="1">
                          <a:latin typeface="Cambria Math"/>
                        </a:rPr>
                        <m:t>𝑝</m:t>
                      </m:r>
                    </m:e>
                    <m:sub>
                      <m:r>
                        <a:rPr lang="en-US" sz="1600" b="0" i="1">
                          <a:latin typeface="Cambria Math"/>
                        </a:rPr>
                        <m:t>𝑖</m:t>
                      </m:r>
                    </m:sub>
                  </m:sSub>
                  <m:r>
                    <a:rPr lang="en-US" sz="1600" b="0" i="1">
                      <a:latin typeface="Cambria Math"/>
                    </a:rPr>
                    <m:t>+</m:t>
                  </m:r>
                  <m:sSub>
                    <m:sSubPr>
                      <m:ctrlPr>
                        <a:rPr lang="en-US" sz="16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600" b="0" i="1">
                          <a:latin typeface="Cambria Math"/>
                        </a:rPr>
                        <m:t>𝑞</m:t>
                      </m:r>
                    </m:e>
                    <m:sub>
                      <m:r>
                        <a:rPr lang="en-US" sz="1600" b="0" i="1">
                          <a:latin typeface="Cambria Math"/>
                        </a:rPr>
                        <m:t>𝑖</m:t>
                      </m:r>
                    </m:sub>
                  </m:sSub>
                  <m:f>
                    <m:fPr>
                      <m:ctrlPr>
                        <a:rPr lang="en-US" sz="16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en-US" sz="16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1600" b="0" i="1">
                              <a:latin typeface="Cambria Math"/>
                            </a:rPr>
                            <m:t>𝑥</m:t>
                          </m:r>
                        </m:e>
                        <m:sub>
                          <m:r>
                            <a:rPr lang="en-US" sz="1600" b="0" i="1">
                              <a:latin typeface="Cambria Math"/>
                            </a:rPr>
                            <m:t>𝑖</m:t>
                          </m:r>
                        </m:sub>
                      </m:sSub>
                    </m:num>
                    <m:den>
                      <m:r>
                        <a:rPr lang="en-US" sz="1600" b="0" i="1">
                          <a:latin typeface="Cambria Math"/>
                        </a:rPr>
                        <m:t>𝑚</m:t>
                      </m:r>
                    </m:den>
                  </m:f>
                  <m:r>
                    <a:rPr lang="en-US" sz="1600" b="0" i="1">
                      <a:latin typeface="Cambria Math"/>
                    </a:rPr>
                    <m:t>)( </m:t>
                  </m:r>
                  <m:r>
                    <a:rPr lang="en-US" sz="1600" b="0" i="1">
                      <a:latin typeface="Cambria Math"/>
                    </a:rPr>
                    <m:t>𝑚</m:t>
                  </m:r>
                  <m:r>
                    <a:rPr lang="en-US" sz="1600" b="0" i="1">
                      <a:latin typeface="Cambria Math"/>
                    </a:rPr>
                    <m:t>−</m:t>
                  </m:r>
                  <m:sSub>
                    <m:sSubPr>
                      <m:ctrlPr>
                        <a:rPr lang="en-US" sz="16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600" b="0" i="1">
                          <a:latin typeface="Cambria Math"/>
                        </a:rPr>
                        <m:t>𝑥</m:t>
                      </m:r>
                    </m:e>
                    <m:sub>
                      <m:r>
                        <a:rPr lang="en-US" sz="1600" b="0" i="1">
                          <a:latin typeface="Cambria Math"/>
                        </a:rPr>
                        <m:t>𝑖</m:t>
                      </m:r>
                    </m:sub>
                  </m:sSub>
                  <m:r>
                    <a:rPr lang="en-US" sz="1600" b="0" i="1">
                      <a:latin typeface="Cambria Math"/>
                    </a:rPr>
                    <m:t>−</m:t>
                  </m:r>
                  <m:sSub>
                    <m:sSubPr>
                      <m:ctrlPr>
                        <a:rPr lang="en-US" sz="16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600" b="0" i="1">
                          <a:latin typeface="Cambria Math"/>
                        </a:rPr>
                        <m:t>𝑥</m:t>
                      </m:r>
                    </m:e>
                    <m:sub>
                      <m:r>
                        <a:rPr lang="en-US" sz="1600" b="0" i="1">
                          <a:latin typeface="Cambria Math"/>
                        </a:rPr>
                        <m:t>𝑗</m:t>
                      </m:r>
                    </m:sub>
                  </m:sSub>
                  <m:r>
                    <a:rPr lang="en-US" sz="1600" b="0" i="1">
                      <a:latin typeface="Cambria Math"/>
                    </a:rPr>
                    <m:t>)</m:t>
                  </m:r>
                </m:oMath>
              </a14:m>
              <a:endParaRPr lang="en-US" sz="16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457200" y="400048"/>
              <a:ext cx="3714750" cy="6191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600" b="0" i="0">
                  <a:latin typeface="Cambria Math"/>
                </a:rPr>
                <a:t>(𝑑𝑥_𝑖)/𝑑𝑡= </a:t>
              </a:r>
              <a:r>
                <a:rPr lang="en-US" sz="1600"/>
                <a:t>(</a:t>
              </a:r>
              <a:r>
                <a:rPr lang="en-US" sz="1600" b="0" i="0">
                  <a:latin typeface="Cambria Math"/>
                </a:rPr>
                <a:t>𝑝_𝑖+𝑞_𝑖  𝑥_𝑖/𝑚)( 𝑚−𝑥_𝑖−𝑥_𝑗)</a:t>
              </a:r>
              <a:endParaRPr lang="en-US" sz="1600"/>
            </a:p>
          </xdr:txBody>
        </xdr:sp>
      </mc:Fallback>
    </mc:AlternateContent>
    <xdr:clientData/>
  </xdr:oneCellAnchor>
  <xdr:twoCellAnchor>
    <xdr:from>
      <xdr:col>0</xdr:col>
      <xdr:colOff>127000</xdr:colOff>
      <xdr:row>0</xdr:row>
      <xdr:rowOff>119381</xdr:rowOff>
    </xdr:from>
    <xdr:to>
      <xdr:col>7</xdr:col>
      <xdr:colOff>558800</xdr:colOff>
      <xdr:row>2</xdr:row>
      <xdr:rowOff>50800</xdr:rowOff>
    </xdr:to>
    <xdr:sp macro="" textlink="">
      <xdr:nvSpPr>
        <xdr:cNvPr id="8" name="TextBox 7"/>
        <xdr:cNvSpPr txBox="1"/>
      </xdr:nvSpPr>
      <xdr:spPr>
        <a:xfrm>
          <a:off x="127000" y="119381"/>
          <a:ext cx="7277100" cy="287019"/>
        </a:xfrm>
        <a:prstGeom prst="rect">
          <a:avLst/>
        </a:prstGeom>
        <a:ln w="3175" cmpd="sng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Calculation of market shares when the growth parameters (p &amp; q) of the two rivals differ in a simple model without churn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"/>
  <sheetViews>
    <sheetView workbookViewId="0">
      <selection activeCell="D19" sqref="D19"/>
    </sheetView>
  </sheetViews>
  <sheetFormatPr defaultColWidth="11.42578125" defaultRowHeight="12.75"/>
  <sheetData>
    <row r="7" spans="2:2" ht="15">
      <c r="B7" s="2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tabSelected="1" workbookViewId="0">
      <selection activeCell="C53" sqref="C53"/>
    </sheetView>
  </sheetViews>
  <sheetFormatPr defaultColWidth="8.85546875" defaultRowHeight="15"/>
  <cols>
    <col min="1" max="1" width="13.85546875" style="2" customWidth="1"/>
    <col min="2" max="11" width="12.7109375" style="2" customWidth="1"/>
    <col min="12" max="12" width="10.7109375" style="2" customWidth="1"/>
    <col min="13" max="13" width="8.85546875" style="2"/>
    <col min="14" max="14" width="10.28515625" style="2" bestFit="1" customWidth="1"/>
    <col min="15" max="15" width="11.42578125" style="2" customWidth="1"/>
    <col min="16" max="16" width="12.42578125" style="2" bestFit="1" customWidth="1"/>
    <col min="17" max="17" width="10.28515625" style="2" customWidth="1"/>
    <col min="18" max="16384" width="8.85546875" style="2"/>
  </cols>
  <sheetData>
    <row r="1" spans="1:10">
      <c r="A1" s="1"/>
    </row>
    <row r="8" spans="1:10">
      <c r="A8" s="3" t="s">
        <v>14</v>
      </c>
      <c r="B8" s="4">
        <v>0.1</v>
      </c>
      <c r="C8" s="5"/>
      <c r="D8" s="6"/>
      <c r="E8" s="7"/>
      <c r="F8" s="7"/>
      <c r="G8" s="7"/>
      <c r="H8" s="8"/>
    </row>
    <row r="9" spans="1:10">
      <c r="A9" s="9"/>
      <c r="B9" s="10"/>
      <c r="C9" s="11" t="s">
        <v>11</v>
      </c>
      <c r="D9" s="12" t="s">
        <v>12</v>
      </c>
      <c r="E9" s="12" t="s">
        <v>13</v>
      </c>
      <c r="F9" s="10"/>
      <c r="G9" s="10"/>
      <c r="H9" s="13"/>
    </row>
    <row r="10" spans="1:10">
      <c r="A10" s="14" t="s">
        <v>4</v>
      </c>
      <c r="B10" s="15"/>
      <c r="C10" s="16">
        <f>C11*(1+B8)</f>
        <v>2.86E-2</v>
      </c>
      <c r="D10" s="17">
        <f>D11</f>
        <v>0.4</v>
      </c>
      <c r="E10" s="18">
        <f>E11</f>
        <v>31000</v>
      </c>
      <c r="F10" s="10"/>
      <c r="G10" s="10"/>
      <c r="H10" s="13"/>
    </row>
    <row r="11" spans="1:10">
      <c r="A11" s="19" t="s">
        <v>5</v>
      </c>
      <c r="B11" s="20"/>
      <c r="C11" s="21">
        <v>2.5999999999999999E-2</v>
      </c>
      <c r="D11" s="22">
        <v>0.4</v>
      </c>
      <c r="E11" s="23">
        <v>31000</v>
      </c>
      <c r="F11" s="10"/>
      <c r="G11" s="10"/>
      <c r="H11" s="13"/>
    </row>
    <row r="12" spans="1:10">
      <c r="A12" s="9"/>
      <c r="B12" s="10"/>
      <c r="C12" s="10"/>
      <c r="D12" s="10"/>
      <c r="E12" s="10"/>
      <c r="F12" s="10"/>
      <c r="G12" s="10"/>
      <c r="H12" s="13"/>
    </row>
    <row r="13" spans="1:10">
      <c r="A13" s="9"/>
      <c r="B13" s="12"/>
      <c r="C13" s="10"/>
      <c r="D13" s="24" t="s">
        <v>6</v>
      </c>
      <c r="E13" s="12"/>
      <c r="F13" s="10"/>
      <c r="G13" s="10"/>
      <c r="H13" s="25" t="s">
        <v>6</v>
      </c>
    </row>
    <row r="14" spans="1:10">
      <c r="A14" s="26" t="s">
        <v>4</v>
      </c>
      <c r="B14" s="24" t="s">
        <v>3</v>
      </c>
      <c r="C14" s="24" t="s">
        <v>2</v>
      </c>
      <c r="D14" s="24" t="s">
        <v>7</v>
      </c>
      <c r="E14" s="27" t="s">
        <v>5</v>
      </c>
      <c r="F14" s="27" t="s">
        <v>3</v>
      </c>
      <c r="G14" s="27" t="s">
        <v>2</v>
      </c>
      <c r="H14" s="25" t="s">
        <v>8</v>
      </c>
    </row>
    <row r="15" spans="1:10">
      <c r="A15" s="14"/>
      <c r="B15" s="28">
        <v>0</v>
      </c>
      <c r="C15" s="28">
        <v>0</v>
      </c>
      <c r="D15" s="12"/>
      <c r="E15" s="20"/>
      <c r="F15" s="20">
        <v>0</v>
      </c>
      <c r="G15" s="20">
        <v>0</v>
      </c>
      <c r="H15" s="29"/>
      <c r="I15" s="30"/>
      <c r="J15" s="30"/>
    </row>
    <row r="16" spans="1:10">
      <c r="A16" s="14">
        <v>1</v>
      </c>
      <c r="B16" s="31">
        <f>($C$10+$D$10*C15/$E$10)*($E$10-C15-G15)</f>
        <v>886.6</v>
      </c>
      <c r="C16" s="31">
        <f>C15+B16</f>
        <v>886.6</v>
      </c>
      <c r="D16" s="32">
        <f>C16/(C16+G16)</f>
        <v>0.52380952380952384</v>
      </c>
      <c r="E16" s="20">
        <v>1</v>
      </c>
      <c r="F16" s="23">
        <f>($C$11+$D$11*G15/$E$11)*($E$11-G15-C15)</f>
        <v>806</v>
      </c>
      <c r="G16" s="23">
        <f>G15+F16</f>
        <v>806</v>
      </c>
      <c r="H16" s="33">
        <f>G16/(G16+C16)</f>
        <v>0.47619047619047622</v>
      </c>
      <c r="I16" s="34"/>
      <c r="J16" s="34"/>
    </row>
    <row r="17" spans="1:15">
      <c r="A17" s="14">
        <f>A16+1</f>
        <v>2</v>
      </c>
      <c r="B17" s="31">
        <f t="shared" ref="B17:B25" si="0">($C$10+$D$10*C16/$E$10)*($E$10-C16-G16)</f>
        <v>1173.4682960000002</v>
      </c>
      <c r="C17" s="31">
        <f t="shared" ref="C17:C25" si="1">C16+B17</f>
        <v>2060.0682960000004</v>
      </c>
      <c r="D17" s="32">
        <f t="shared" ref="D17:D25" si="2">C17/(C17+G17)</f>
        <v>0.52380952380952384</v>
      </c>
      <c r="E17" s="20">
        <f>E16+1</f>
        <v>2</v>
      </c>
      <c r="F17" s="23">
        <f t="shared" ref="F17:F25" si="3">($C$11+$D$11*G16/$E$11)*($E$11-G16-C16)</f>
        <v>1066.7893600000002</v>
      </c>
      <c r="G17" s="23">
        <f t="shared" ref="G17:G25" si="4">G16+F17</f>
        <v>1872.7893600000002</v>
      </c>
      <c r="H17" s="33">
        <f t="shared" ref="H17:H25" si="5">G17/(G17+C17)</f>
        <v>0.47619047619047616</v>
      </c>
      <c r="I17" s="34"/>
      <c r="J17" s="34"/>
    </row>
    <row r="18" spans="1:15">
      <c r="A18" s="14">
        <f>A17+1</f>
        <v>3</v>
      </c>
      <c r="B18" s="31">
        <f t="shared" si="0"/>
        <v>1493.606229827994</v>
      </c>
      <c r="C18" s="31">
        <f t="shared" si="1"/>
        <v>3553.6745258279943</v>
      </c>
      <c r="D18" s="32">
        <f t="shared" si="2"/>
        <v>0.52380952380952384</v>
      </c>
      <c r="E18" s="20">
        <f>E17+1</f>
        <v>3</v>
      </c>
      <c r="F18" s="23">
        <f t="shared" si="3"/>
        <v>1357.8238452981764</v>
      </c>
      <c r="G18" s="23">
        <f t="shared" si="4"/>
        <v>3230.6132052981766</v>
      </c>
      <c r="H18" s="33">
        <f t="shared" si="5"/>
        <v>0.47619047619047616</v>
      </c>
      <c r="I18" s="34"/>
      <c r="J18" s="34"/>
    </row>
    <row r="19" spans="1:15">
      <c r="A19" s="14">
        <f>A18+1</f>
        <v>4</v>
      </c>
      <c r="B19" s="31">
        <f t="shared" si="0"/>
        <v>1802.9533684985315</v>
      </c>
      <c r="C19" s="31">
        <f t="shared" si="1"/>
        <v>5356.6278943265261</v>
      </c>
      <c r="D19" s="32">
        <f t="shared" si="2"/>
        <v>0.52380952380952384</v>
      </c>
      <c r="E19" s="20">
        <f>E18+1</f>
        <v>4</v>
      </c>
      <c r="F19" s="23">
        <f t="shared" si="3"/>
        <v>1639.0485168168466</v>
      </c>
      <c r="G19" s="23">
        <f t="shared" si="4"/>
        <v>4869.6617221150227</v>
      </c>
      <c r="H19" s="33">
        <f t="shared" si="5"/>
        <v>0.47619047619047616</v>
      </c>
      <c r="I19" s="34"/>
      <c r="J19" s="34"/>
    </row>
    <row r="20" spans="1:15">
      <c r="A20" s="14">
        <f>A19+1</f>
        <v>5</v>
      </c>
      <c r="B20" s="31">
        <f t="shared" si="0"/>
        <v>2029.9608461211237</v>
      </c>
      <c r="C20" s="31">
        <f t="shared" si="1"/>
        <v>7386.5887404476498</v>
      </c>
      <c r="D20" s="32">
        <f t="shared" si="2"/>
        <v>0.52380952380952384</v>
      </c>
      <c r="E20" s="20">
        <f>E19+1</f>
        <v>5</v>
      </c>
      <c r="F20" s="23">
        <f t="shared" si="3"/>
        <v>1845.4189510192032</v>
      </c>
      <c r="G20" s="23">
        <f t="shared" si="4"/>
        <v>6715.0806731342254</v>
      </c>
      <c r="H20" s="33">
        <f t="shared" si="5"/>
        <v>0.47619047619047611</v>
      </c>
      <c r="I20" s="34"/>
      <c r="J20" s="34"/>
    </row>
    <row r="21" spans="1:15">
      <c r="A21" s="14">
        <f t="shared" ref="A21:A25" si="6">A20+1</f>
        <v>6</v>
      </c>
      <c r="B21" s="31">
        <f t="shared" si="0"/>
        <v>2093.886041119923</v>
      </c>
      <c r="C21" s="31">
        <f t="shared" si="1"/>
        <v>9480.4747815675728</v>
      </c>
      <c r="D21" s="32">
        <f t="shared" si="2"/>
        <v>0.52380952380952395</v>
      </c>
      <c r="E21" s="20">
        <f t="shared" ref="E21:E25" si="7">E20+1</f>
        <v>6</v>
      </c>
      <c r="F21" s="23">
        <f t="shared" si="3"/>
        <v>1903.5327646544752</v>
      </c>
      <c r="G21" s="23">
        <f t="shared" si="4"/>
        <v>8618.613437788701</v>
      </c>
      <c r="H21" s="33">
        <f t="shared" si="5"/>
        <v>0.47619047619047622</v>
      </c>
      <c r="I21" s="34"/>
      <c r="J21" s="35"/>
    </row>
    <row r="22" spans="1:15">
      <c r="A22" s="14">
        <f t="shared" si="6"/>
        <v>7</v>
      </c>
      <c r="B22" s="31">
        <f t="shared" si="0"/>
        <v>1947.1179323537765</v>
      </c>
      <c r="C22" s="31">
        <f t="shared" si="1"/>
        <v>11427.592713921349</v>
      </c>
      <c r="D22" s="32">
        <f t="shared" si="2"/>
        <v>0.52380952380952384</v>
      </c>
      <c r="E22" s="20">
        <f t="shared" si="7"/>
        <v>7</v>
      </c>
      <c r="F22" s="23">
        <f t="shared" si="3"/>
        <v>1770.1072112307061</v>
      </c>
      <c r="G22" s="23">
        <f t="shared" si="4"/>
        <v>10388.720649019408</v>
      </c>
      <c r="H22" s="33">
        <f t="shared" si="5"/>
        <v>0.47619047619047616</v>
      </c>
      <c r="I22" s="34"/>
      <c r="J22" s="34"/>
    </row>
    <row r="23" spans="1:15">
      <c r="A23" s="14">
        <f t="shared" si="6"/>
        <v>8</v>
      </c>
      <c r="B23" s="31">
        <f t="shared" si="0"/>
        <v>1616.8138313759598</v>
      </c>
      <c r="C23" s="31">
        <f t="shared" si="1"/>
        <v>13044.406545297308</v>
      </c>
      <c r="D23" s="32">
        <f t="shared" si="2"/>
        <v>0.52380952380952384</v>
      </c>
      <c r="E23" s="20">
        <f t="shared" si="7"/>
        <v>8</v>
      </c>
      <c r="F23" s="23">
        <f t="shared" si="3"/>
        <v>1469.8307557963269</v>
      </c>
      <c r="G23" s="23">
        <f t="shared" si="4"/>
        <v>11858.551404815735</v>
      </c>
      <c r="H23" s="33">
        <f t="shared" si="5"/>
        <v>0.47619047619047616</v>
      </c>
      <c r="J23" s="36"/>
      <c r="K23" s="36"/>
      <c r="L23" s="36"/>
    </row>
    <row r="24" spans="1:15">
      <c r="A24" s="14">
        <f t="shared" si="6"/>
        <v>9</v>
      </c>
      <c r="B24" s="31">
        <f t="shared" si="0"/>
        <v>1200.5985667880359</v>
      </c>
      <c r="C24" s="31">
        <f t="shared" si="1"/>
        <v>14245.005112085344</v>
      </c>
      <c r="D24" s="32">
        <f t="shared" si="2"/>
        <v>0.52380952380952384</v>
      </c>
      <c r="E24" s="20">
        <f t="shared" si="7"/>
        <v>9</v>
      </c>
      <c r="F24" s="23">
        <f t="shared" si="3"/>
        <v>1091.4532425345781</v>
      </c>
      <c r="G24" s="23">
        <f t="shared" si="4"/>
        <v>12950.004647350313</v>
      </c>
      <c r="H24" s="33">
        <f t="shared" si="5"/>
        <v>0.47619047619047622</v>
      </c>
      <c r="J24" s="36"/>
      <c r="K24" s="36"/>
      <c r="L24" s="36"/>
    </row>
    <row r="25" spans="1:15">
      <c r="A25" s="37">
        <f t="shared" si="6"/>
        <v>10</v>
      </c>
      <c r="B25" s="38">
        <f t="shared" si="0"/>
        <v>808.20472640625474</v>
      </c>
      <c r="C25" s="38">
        <f t="shared" si="1"/>
        <v>15053.209838491599</v>
      </c>
      <c r="D25" s="39">
        <f t="shared" si="2"/>
        <v>0.52380952380952384</v>
      </c>
      <c r="E25" s="40">
        <f t="shared" si="7"/>
        <v>10</v>
      </c>
      <c r="F25" s="41">
        <f t="shared" si="3"/>
        <v>734.73156946023198</v>
      </c>
      <c r="G25" s="41">
        <f t="shared" si="4"/>
        <v>13684.736216810545</v>
      </c>
      <c r="H25" s="42">
        <f t="shared" si="5"/>
        <v>0.47619047619047622</v>
      </c>
    </row>
    <row r="26" spans="1:15">
      <c r="A26" s="43"/>
      <c r="D26" s="44"/>
      <c r="E26" s="44"/>
      <c r="F26" s="45"/>
      <c r="I26" s="46"/>
      <c r="J26" s="46"/>
    </row>
    <row r="27" spans="1:15">
      <c r="A27" s="43"/>
      <c r="E27" s="44"/>
      <c r="F27" s="45"/>
      <c r="I27" s="44"/>
      <c r="J27" s="44"/>
    </row>
    <row r="28" spans="1:15">
      <c r="A28" s="3" t="s">
        <v>15</v>
      </c>
      <c r="B28" s="4">
        <v>0.1</v>
      </c>
      <c r="C28" s="5"/>
      <c r="D28" s="7"/>
      <c r="E28" s="7"/>
      <c r="F28" s="7"/>
      <c r="G28" s="7"/>
      <c r="H28" s="8"/>
      <c r="I28" s="47"/>
      <c r="J28" s="47"/>
    </row>
    <row r="29" spans="1:15">
      <c r="A29" s="9"/>
      <c r="B29" s="10"/>
      <c r="C29" s="12" t="s">
        <v>11</v>
      </c>
      <c r="D29" s="11" t="s">
        <v>12</v>
      </c>
      <c r="E29" s="12" t="s">
        <v>9</v>
      </c>
      <c r="F29" s="10"/>
      <c r="G29" s="10"/>
      <c r="H29" s="13"/>
      <c r="I29" s="48"/>
      <c r="J29" s="48"/>
      <c r="N29" s="46"/>
      <c r="O29" s="46"/>
    </row>
    <row r="30" spans="1:15">
      <c r="A30" s="14" t="s">
        <v>4</v>
      </c>
      <c r="B30" s="15"/>
      <c r="C30" s="17">
        <v>2.5999999999999999E-2</v>
      </c>
      <c r="D30" s="16">
        <f>D31*(1+B28)</f>
        <v>0.44000000000000006</v>
      </c>
      <c r="E30" s="18">
        <v>31000</v>
      </c>
      <c r="F30" s="10"/>
      <c r="G30" s="10"/>
      <c r="H30" s="13"/>
      <c r="I30" s="48"/>
      <c r="J30" s="48"/>
    </row>
    <row r="31" spans="1:15">
      <c r="A31" s="19" t="s">
        <v>5</v>
      </c>
      <c r="B31" s="20"/>
      <c r="C31" s="22">
        <v>2.5999999999999999E-2</v>
      </c>
      <c r="D31" s="21">
        <v>0.4</v>
      </c>
      <c r="E31" s="23">
        <v>31000</v>
      </c>
      <c r="F31" s="10"/>
      <c r="G31" s="10"/>
      <c r="H31" s="13"/>
      <c r="I31" s="45"/>
      <c r="J31" s="44"/>
      <c r="L31" s="49"/>
      <c r="M31" s="50"/>
    </row>
    <row r="32" spans="1:15">
      <c r="A32" s="9"/>
      <c r="B32" s="10"/>
      <c r="C32" s="10"/>
      <c r="D32" s="10"/>
      <c r="E32" s="10"/>
      <c r="F32" s="10"/>
      <c r="G32" s="10"/>
      <c r="H32" s="13"/>
      <c r="I32" s="45"/>
      <c r="J32" s="44"/>
    </row>
    <row r="33" spans="1:16">
      <c r="A33" s="9"/>
      <c r="B33" s="12"/>
      <c r="C33" s="10"/>
      <c r="D33" s="24" t="s">
        <v>6</v>
      </c>
      <c r="E33" s="12"/>
      <c r="F33" s="10"/>
      <c r="G33" s="10"/>
      <c r="H33" s="25" t="s">
        <v>6</v>
      </c>
      <c r="I33" s="45"/>
      <c r="J33" s="44"/>
    </row>
    <row r="34" spans="1:16">
      <c r="A34" s="26" t="s">
        <v>4</v>
      </c>
      <c r="B34" s="24" t="s">
        <v>3</v>
      </c>
      <c r="C34" s="24" t="s">
        <v>2</v>
      </c>
      <c r="D34" s="24" t="s">
        <v>7</v>
      </c>
      <c r="E34" s="27" t="s">
        <v>5</v>
      </c>
      <c r="F34" s="27" t="s">
        <v>3</v>
      </c>
      <c r="G34" s="27" t="s">
        <v>2</v>
      </c>
      <c r="H34" s="25" t="s">
        <v>8</v>
      </c>
      <c r="I34" s="45"/>
      <c r="J34" s="44"/>
    </row>
    <row r="35" spans="1:16">
      <c r="A35" s="14"/>
      <c r="B35" s="28">
        <v>0</v>
      </c>
      <c r="C35" s="28">
        <v>0</v>
      </c>
      <c r="D35" s="12"/>
      <c r="E35" s="20"/>
      <c r="F35" s="20">
        <v>0</v>
      </c>
      <c r="G35" s="20">
        <v>0</v>
      </c>
      <c r="H35" s="29"/>
      <c r="I35" s="45"/>
      <c r="J35" s="44"/>
    </row>
    <row r="36" spans="1:16">
      <c r="A36" s="14">
        <v>1</v>
      </c>
      <c r="B36" s="31">
        <f>($C$30+$D$30*C35/$E$30)*($E$30-C35-G35)</f>
        <v>806</v>
      </c>
      <c r="C36" s="31">
        <f>C35+B36</f>
        <v>806</v>
      </c>
      <c r="D36" s="51">
        <f>C36/(C36+G36)</f>
        <v>0.5</v>
      </c>
      <c r="E36" s="20">
        <v>1</v>
      </c>
      <c r="F36" s="23">
        <f>($C$31+$D$31*G35/$E$31)*($E$31-G35-C35)</f>
        <v>806</v>
      </c>
      <c r="G36" s="23">
        <f>G35+F36</f>
        <v>806</v>
      </c>
      <c r="H36" s="52">
        <f>G36/(G36+C36)</f>
        <v>0.5</v>
      </c>
      <c r="I36" s="53"/>
      <c r="J36" s="53"/>
    </row>
    <row r="37" spans="1:16">
      <c r="A37" s="14">
        <f>A36+1</f>
        <v>2</v>
      </c>
      <c r="B37" s="31">
        <f t="shared" ref="B37:B45" si="8">($C$30+$D$30*C36/$E$30)*($E$30-C36-G36)</f>
        <v>1100.2867200000001</v>
      </c>
      <c r="C37" s="31">
        <f>C36+B37</f>
        <v>1906.2867200000001</v>
      </c>
      <c r="D37" s="51">
        <f t="shared" ref="D37:D45" si="9">C37/(C37+G37)</f>
        <v>0.50404064513929137</v>
      </c>
      <c r="E37" s="20">
        <f>E36+1</f>
        <v>2</v>
      </c>
      <c r="F37" s="23">
        <f t="shared" ref="F37:F45" si="10">($C$31+$D$31*G36/$E$31)*($E$31-G36-C36)</f>
        <v>1069.7232000000001</v>
      </c>
      <c r="G37" s="23">
        <f t="shared" ref="G37:G45" si="11">G36+F37</f>
        <v>1875.7232000000001</v>
      </c>
      <c r="H37" s="52">
        <f t="shared" ref="H37:H45" si="12">G37/(G37+C37)</f>
        <v>0.49595935486070852</v>
      </c>
      <c r="L37" s="45"/>
    </row>
    <row r="38" spans="1:16">
      <c r="A38" s="14">
        <f>A37+1</f>
        <v>3</v>
      </c>
      <c r="B38" s="31">
        <f t="shared" si="8"/>
        <v>1444.1041593452298</v>
      </c>
      <c r="C38" s="31">
        <f>C37+B38</f>
        <v>3350.3908793452301</v>
      </c>
      <c r="D38" s="51">
        <f t="shared" si="9"/>
        <v>0.50820975392411749</v>
      </c>
      <c r="E38" s="20">
        <f>E37+1</f>
        <v>3</v>
      </c>
      <c r="F38" s="23">
        <f t="shared" si="10"/>
        <v>1366.4214898274306</v>
      </c>
      <c r="G38" s="23">
        <f t="shared" si="11"/>
        <v>3242.1446898274307</v>
      </c>
      <c r="H38" s="52">
        <f t="shared" si="12"/>
        <v>0.49179024607588245</v>
      </c>
    </row>
    <row r="39" spans="1:16">
      <c r="A39" s="14">
        <f>A38+1</f>
        <v>4</v>
      </c>
      <c r="B39" s="31">
        <f t="shared" si="8"/>
        <v>1795.265053765198</v>
      </c>
      <c r="C39" s="31">
        <f>C38+B39</f>
        <v>5145.6559331104281</v>
      </c>
      <c r="D39" s="51">
        <f t="shared" si="9"/>
        <v>0.51233898770307729</v>
      </c>
      <c r="E39" s="20">
        <f>E38+1</f>
        <v>4</v>
      </c>
      <c r="F39" s="23">
        <f t="shared" si="10"/>
        <v>1655.6589938667851</v>
      </c>
      <c r="G39" s="23">
        <f t="shared" si="11"/>
        <v>4897.8036836942156</v>
      </c>
      <c r="H39" s="52">
        <f t="shared" si="12"/>
        <v>0.4876610122969226</v>
      </c>
      <c r="L39" s="54"/>
    </row>
    <row r="40" spans="1:16">
      <c r="A40" s="14">
        <f>A39+1</f>
        <v>5</v>
      </c>
      <c r="B40" s="31">
        <f t="shared" si="8"/>
        <v>2075.4334176570565</v>
      </c>
      <c r="C40" s="31">
        <f>C39+B40</f>
        <v>7221.0893507674846</v>
      </c>
      <c r="D40" s="51">
        <f t="shared" si="9"/>
        <v>0.51622855477114982</v>
      </c>
      <c r="E40" s="20">
        <f>E39+1</f>
        <v>5</v>
      </c>
      <c r="F40" s="23">
        <f t="shared" si="10"/>
        <v>1869.2703168830897</v>
      </c>
      <c r="G40" s="23">
        <f t="shared" si="11"/>
        <v>6767.074000577305</v>
      </c>
      <c r="H40" s="52">
        <f t="shared" si="12"/>
        <v>0.48377144522885018</v>
      </c>
      <c r="K40" s="53"/>
      <c r="L40" s="45"/>
    </row>
    <row r="41" spans="1:16">
      <c r="A41" s="14">
        <f t="shared" ref="A41:A45" si="13">A40+1</f>
        <v>6</v>
      </c>
      <c r="B41" s="31">
        <f t="shared" si="8"/>
        <v>2185.8999039187156</v>
      </c>
      <c r="C41" s="31">
        <f t="shared" ref="C41:C45" si="14">C40+B41</f>
        <v>9406.9892546861993</v>
      </c>
      <c r="D41" s="51">
        <f t="shared" si="9"/>
        <v>0.51967162744421613</v>
      </c>
      <c r="E41" s="20">
        <f t="shared" ref="E41:E45" si="15">E40+1</f>
        <v>6</v>
      </c>
      <c r="F41" s="23">
        <f t="shared" si="10"/>
        <v>1927.7317204415881</v>
      </c>
      <c r="G41" s="23">
        <f t="shared" si="11"/>
        <v>8694.8057210188927</v>
      </c>
      <c r="H41" s="52">
        <f t="shared" si="12"/>
        <v>0.48032837255578392</v>
      </c>
      <c r="K41" s="53"/>
      <c r="L41" s="53"/>
      <c r="M41" s="53"/>
      <c r="N41" s="55"/>
      <c r="O41" s="55"/>
      <c r="P41" s="55"/>
    </row>
    <row r="42" spans="1:16">
      <c r="A42" s="14">
        <f t="shared" si="13"/>
        <v>7</v>
      </c>
      <c r="B42" s="31">
        <f t="shared" si="8"/>
        <v>2057.503055471796</v>
      </c>
      <c r="C42" s="31">
        <f t="shared" si="14"/>
        <v>11464.492310157995</v>
      </c>
      <c r="D42" s="51">
        <f t="shared" si="9"/>
        <v>0.52249756294700778</v>
      </c>
      <c r="E42" s="20">
        <f t="shared" si="15"/>
        <v>7</v>
      </c>
      <c r="F42" s="23">
        <f t="shared" si="10"/>
        <v>1782.4163865815258</v>
      </c>
      <c r="G42" s="23">
        <f t="shared" si="11"/>
        <v>10477.222107600419</v>
      </c>
      <c r="H42" s="52">
        <f t="shared" si="12"/>
        <v>0.47750243705299228</v>
      </c>
      <c r="K42" s="55"/>
      <c r="L42" s="55"/>
      <c r="M42" s="55"/>
      <c r="N42" s="56"/>
      <c r="O42" s="56"/>
    </row>
    <row r="43" spans="1:16">
      <c r="A43" s="14">
        <f t="shared" si="13"/>
        <v>8</v>
      </c>
      <c r="B43" s="31">
        <f t="shared" si="8"/>
        <v>1709.4961985693276</v>
      </c>
      <c r="C43" s="31">
        <f t="shared" si="14"/>
        <v>13173.988508727323</v>
      </c>
      <c r="D43" s="51">
        <f t="shared" si="9"/>
        <v>0.52462359438122808</v>
      </c>
      <c r="E43" s="20">
        <f t="shared" si="15"/>
        <v>8</v>
      </c>
      <c r="F43" s="23">
        <f t="shared" si="10"/>
        <v>1460.1047149346639</v>
      </c>
      <c r="G43" s="23">
        <f t="shared" si="11"/>
        <v>11937.326822535082</v>
      </c>
      <c r="H43" s="52">
        <f t="shared" si="12"/>
        <v>0.47537640561877187</v>
      </c>
      <c r="K43" s="56"/>
      <c r="L43" s="56"/>
      <c r="M43" s="56"/>
      <c r="N43" s="57"/>
      <c r="O43" s="57"/>
      <c r="P43" s="57"/>
    </row>
    <row r="44" spans="1:16">
      <c r="A44" s="14">
        <f t="shared" si="13"/>
        <v>9</v>
      </c>
      <c r="B44" s="31">
        <f t="shared" si="8"/>
        <v>1254.2052926544634</v>
      </c>
      <c r="C44" s="31">
        <f t="shared" si="14"/>
        <v>14428.193801381787</v>
      </c>
      <c r="D44" s="51">
        <f t="shared" si="9"/>
        <v>0.52608372788200675</v>
      </c>
      <c r="E44" s="20">
        <f t="shared" si="15"/>
        <v>9</v>
      </c>
      <c r="F44" s="23">
        <f t="shared" si="10"/>
        <v>1060.140039394563</v>
      </c>
      <c r="G44" s="23">
        <f t="shared" si="11"/>
        <v>12997.466861929644</v>
      </c>
      <c r="H44" s="52">
        <f t="shared" si="12"/>
        <v>0.47391627211799325</v>
      </c>
      <c r="K44" s="57"/>
      <c r="L44" s="58"/>
      <c r="M44" s="57"/>
      <c r="N44" s="57"/>
      <c r="O44" s="57"/>
      <c r="P44" s="57"/>
    </row>
    <row r="45" spans="1:16">
      <c r="A45" s="37">
        <f t="shared" si="13"/>
        <v>10</v>
      </c>
      <c r="B45" s="38">
        <f t="shared" si="8"/>
        <v>824.91200633854328</v>
      </c>
      <c r="C45" s="38">
        <f t="shared" si="14"/>
        <v>15253.105807720331</v>
      </c>
      <c r="D45" s="59">
        <f t="shared" si="9"/>
        <v>0.52700581782561728</v>
      </c>
      <c r="E45" s="40">
        <f t="shared" si="15"/>
        <v>10</v>
      </c>
      <c r="F45" s="41">
        <f t="shared" si="10"/>
        <v>692.38259155262892</v>
      </c>
      <c r="G45" s="41">
        <f t="shared" si="11"/>
        <v>13689.849453482273</v>
      </c>
      <c r="H45" s="60">
        <f t="shared" si="12"/>
        <v>0.47299418217438277</v>
      </c>
      <c r="K45" s="57"/>
      <c r="L45" s="58"/>
      <c r="M45" s="57"/>
      <c r="N45" s="57"/>
      <c r="O45" s="57"/>
      <c r="P45" s="57"/>
    </row>
    <row r="46" spans="1:16">
      <c r="K46" s="57"/>
      <c r="L46" s="58"/>
      <c r="M46" s="57"/>
      <c r="N46" s="57"/>
      <c r="O46" s="57"/>
      <c r="P46" s="57"/>
    </row>
    <row r="47" spans="1:16">
      <c r="C47" s="61"/>
      <c r="K47" s="57"/>
      <c r="L47" s="58"/>
      <c r="M47" s="57"/>
      <c r="N47" s="57"/>
      <c r="O47" s="57"/>
      <c r="P47" s="57"/>
    </row>
    <row r="48" spans="1:16">
      <c r="A48" s="3" t="s">
        <v>10</v>
      </c>
      <c r="B48" s="4">
        <v>0.1</v>
      </c>
      <c r="C48" s="5"/>
      <c r="D48" s="6"/>
      <c r="E48" s="5"/>
      <c r="F48" s="7"/>
      <c r="G48" s="7"/>
      <c r="H48" s="8"/>
      <c r="K48" s="57"/>
      <c r="L48" s="58"/>
      <c r="M48" s="57"/>
      <c r="N48" s="57"/>
      <c r="O48" s="57"/>
      <c r="P48" s="57"/>
    </row>
    <row r="49" spans="1:10">
      <c r="A49" s="9"/>
      <c r="B49" s="10"/>
      <c r="C49" s="11" t="s">
        <v>0</v>
      </c>
      <c r="D49" s="11" t="s">
        <v>1</v>
      </c>
      <c r="E49" s="12" t="s">
        <v>9</v>
      </c>
      <c r="F49" s="10"/>
      <c r="G49" s="10"/>
      <c r="H49" s="13"/>
    </row>
    <row r="50" spans="1:10">
      <c r="A50" s="14" t="s">
        <v>4</v>
      </c>
      <c r="B50" s="15"/>
      <c r="C50" s="16">
        <f>C51*(1+B48)</f>
        <v>2.86E-2</v>
      </c>
      <c r="D50" s="16">
        <f>D51*(1+B48)</f>
        <v>0.44000000000000006</v>
      </c>
      <c r="E50" s="18">
        <f>E51</f>
        <v>31000</v>
      </c>
      <c r="F50" s="10"/>
      <c r="G50" s="10"/>
      <c r="H50" s="13"/>
    </row>
    <row r="51" spans="1:10">
      <c r="A51" s="19" t="s">
        <v>5</v>
      </c>
      <c r="B51" s="20"/>
      <c r="C51" s="21">
        <v>2.5999999999999999E-2</v>
      </c>
      <c r="D51" s="21">
        <v>0.4</v>
      </c>
      <c r="E51" s="23">
        <v>31000</v>
      </c>
      <c r="F51" s="10"/>
      <c r="G51" s="10"/>
      <c r="H51" s="13"/>
    </row>
    <row r="52" spans="1:10">
      <c r="A52" s="9"/>
      <c r="B52" s="10"/>
      <c r="C52" s="10"/>
      <c r="D52" s="10"/>
      <c r="E52" s="10"/>
      <c r="F52" s="10"/>
      <c r="G52" s="10"/>
      <c r="H52" s="13"/>
    </row>
    <row r="53" spans="1:10">
      <c r="A53" s="9"/>
      <c r="B53" s="12"/>
      <c r="C53" s="10"/>
      <c r="D53" s="24" t="s">
        <v>6</v>
      </c>
      <c r="E53" s="12"/>
      <c r="F53" s="10"/>
      <c r="G53" s="10"/>
      <c r="H53" s="25" t="s">
        <v>6</v>
      </c>
    </row>
    <row r="54" spans="1:10">
      <c r="A54" s="26" t="s">
        <v>4</v>
      </c>
      <c r="B54" s="24" t="s">
        <v>3</v>
      </c>
      <c r="C54" s="24" t="s">
        <v>2</v>
      </c>
      <c r="D54" s="24" t="s">
        <v>7</v>
      </c>
      <c r="E54" s="27" t="s">
        <v>5</v>
      </c>
      <c r="F54" s="27" t="s">
        <v>3</v>
      </c>
      <c r="G54" s="27" t="s">
        <v>2</v>
      </c>
      <c r="H54" s="25" t="s">
        <v>8</v>
      </c>
      <c r="I54" s="62"/>
      <c r="J54" s="62"/>
    </row>
    <row r="55" spans="1:10">
      <c r="A55" s="14"/>
      <c r="B55" s="28">
        <v>0</v>
      </c>
      <c r="C55" s="28">
        <v>0</v>
      </c>
      <c r="D55" s="12"/>
      <c r="E55" s="20"/>
      <c r="F55" s="20">
        <v>0</v>
      </c>
      <c r="G55" s="20">
        <v>0</v>
      </c>
      <c r="H55" s="29"/>
    </row>
    <row r="56" spans="1:10">
      <c r="A56" s="14">
        <v>1</v>
      </c>
      <c r="B56" s="31">
        <f>($C$50+$D$50*C55/$E$50)*($E$50-C55-G55)</f>
        <v>886.6</v>
      </c>
      <c r="C56" s="31">
        <f>C55+B56</f>
        <v>886.6</v>
      </c>
      <c r="D56" s="32">
        <f>C56/(C56+G56)</f>
        <v>0.52380952380952384</v>
      </c>
      <c r="E56" s="20">
        <v>1</v>
      </c>
      <c r="F56" s="23">
        <f>($C$51+$D$51*G55/$E$51)*($E$51-G55-C55)</f>
        <v>806</v>
      </c>
      <c r="G56" s="23">
        <f>G55+F56</f>
        <v>806</v>
      </c>
      <c r="H56" s="33">
        <f>G56/(G56+C56)</f>
        <v>0.47619047619047622</v>
      </c>
      <c r="I56" s="63"/>
      <c r="J56" s="63"/>
    </row>
    <row r="57" spans="1:10">
      <c r="A57" s="14">
        <f>A56+1</f>
        <v>2</v>
      </c>
      <c r="B57" s="31">
        <f t="shared" ref="B57:B65" si="16">($C$50+$D$50*C56/$E$50)*($E$50-C56-G56)</f>
        <v>1206.9959616000001</v>
      </c>
      <c r="C57" s="31">
        <f>C56+B57</f>
        <v>2093.5959616</v>
      </c>
      <c r="D57" s="32">
        <f t="shared" ref="D57:D65" si="17">C57/(C57+G57)</f>
        <v>0.52783473915122914</v>
      </c>
      <c r="E57" s="20">
        <f>E56+1</f>
        <v>2</v>
      </c>
      <c r="F57" s="23">
        <f t="shared" ref="F57:F65" si="18">($C$51+$D$51*G56/$E$51)*($E$51-G56-C56)</f>
        <v>1066.7893600000002</v>
      </c>
      <c r="G57" s="23">
        <f t="shared" ref="G57:G65" si="19">G56+F57</f>
        <v>1872.7893600000002</v>
      </c>
      <c r="H57" s="33">
        <f t="shared" ref="H57:H65" si="20">G57/(G57+C57)</f>
        <v>0.47216526084877092</v>
      </c>
      <c r="I57" s="63"/>
      <c r="J57" s="63"/>
    </row>
    <row r="58" spans="1:10">
      <c r="A58" s="14">
        <f>A57+1</f>
        <v>3</v>
      </c>
      <c r="B58" s="31">
        <f t="shared" si="16"/>
        <v>1576.4802594146738</v>
      </c>
      <c r="C58" s="31">
        <f>C57+B58</f>
        <v>3670.076221014674</v>
      </c>
      <c r="D58" s="32">
        <f t="shared" si="17"/>
        <v>0.53197162281792754</v>
      </c>
      <c r="E58" s="20">
        <f>E57+1</f>
        <v>3</v>
      </c>
      <c r="F58" s="23">
        <f t="shared" si="18"/>
        <v>1356.1419291486884</v>
      </c>
      <c r="G58" s="23">
        <f t="shared" si="19"/>
        <v>3228.9312891486888</v>
      </c>
      <c r="H58" s="33">
        <f t="shared" si="20"/>
        <v>0.46802837718207246</v>
      </c>
      <c r="I58" s="63"/>
      <c r="J58" s="63"/>
    </row>
    <row r="59" spans="1:10">
      <c r="A59" s="14">
        <f>A58+1</f>
        <v>4</v>
      </c>
      <c r="B59" s="31">
        <f t="shared" si="16"/>
        <v>1944.7429320968499</v>
      </c>
      <c r="C59" s="31">
        <f>C58+B59</f>
        <v>5614.8191531115244</v>
      </c>
      <c r="D59" s="32">
        <f t="shared" si="17"/>
        <v>0.53604594198387534</v>
      </c>
      <c r="E59" s="20">
        <f>E58+1</f>
        <v>4</v>
      </c>
      <c r="F59" s="23">
        <f t="shared" si="18"/>
        <v>1630.7606273160245</v>
      </c>
      <c r="G59" s="23">
        <f t="shared" si="19"/>
        <v>4859.6919164647134</v>
      </c>
      <c r="H59" s="33">
        <f t="shared" si="20"/>
        <v>0.4639540580161246</v>
      </c>
      <c r="I59" s="63"/>
      <c r="J59" s="63"/>
    </row>
    <row r="60" spans="1:10">
      <c r="A60" s="14">
        <f>A59+1</f>
        <v>5</v>
      </c>
      <c r="B60" s="31">
        <f t="shared" si="16"/>
        <v>2222.7915538730122</v>
      </c>
      <c r="C60" s="31">
        <f>C59+B60</f>
        <v>7837.6107069845366</v>
      </c>
      <c r="D60" s="32">
        <f t="shared" si="17"/>
        <v>0.53985357657672228</v>
      </c>
      <c r="E60" s="20">
        <f>E59+1</f>
        <v>5</v>
      </c>
      <c r="F60" s="23">
        <f t="shared" si="18"/>
        <v>1820.7279075028416</v>
      </c>
      <c r="G60" s="23">
        <f t="shared" si="19"/>
        <v>6680.4198239675552</v>
      </c>
      <c r="H60" s="33">
        <f t="shared" si="20"/>
        <v>0.46014642342327777</v>
      </c>
      <c r="I60" s="63"/>
      <c r="J60" s="63"/>
    </row>
    <row r="61" spans="1:10">
      <c r="A61" s="14">
        <f t="shared" ref="A61:A65" si="21">A60+1</f>
        <v>6</v>
      </c>
      <c r="B61" s="31">
        <f t="shared" si="16"/>
        <v>2304.8964096674458</v>
      </c>
      <c r="C61" s="31">
        <f t="shared" ref="C61:C65" si="22">C60+B61</f>
        <v>10142.507116651983</v>
      </c>
      <c r="D61" s="32">
        <f t="shared" si="17"/>
        <v>0.5431879613537054</v>
      </c>
      <c r="E61" s="20">
        <f t="shared" ref="E61:E65" si="23">E60+1</f>
        <v>6</v>
      </c>
      <c r="F61" s="23">
        <f t="shared" si="18"/>
        <v>1849.2599233443507</v>
      </c>
      <c r="G61" s="23">
        <f t="shared" si="19"/>
        <v>8529.6797473119059</v>
      </c>
      <c r="H61" s="33">
        <f t="shared" si="20"/>
        <v>0.45681203864629455</v>
      </c>
      <c r="I61" s="63"/>
      <c r="J61" s="63"/>
    </row>
    <row r="62" spans="1:10">
      <c r="A62" s="14">
        <f t="shared" si="21"/>
        <v>7</v>
      </c>
      <c r="B62" s="31">
        <f t="shared" si="16"/>
        <v>2127.2648197100166</v>
      </c>
      <c r="C62" s="31">
        <f t="shared" si="22"/>
        <v>12269.771936362</v>
      </c>
      <c r="D62" s="32">
        <f t="shared" si="17"/>
        <v>0.54588658437466708</v>
      </c>
      <c r="E62" s="20">
        <f t="shared" si="23"/>
        <v>7</v>
      </c>
      <c r="F62" s="23">
        <f t="shared" si="18"/>
        <v>1677.3269871510406</v>
      </c>
      <c r="G62" s="23">
        <f t="shared" si="19"/>
        <v>10207.006734462946</v>
      </c>
      <c r="H62" s="33">
        <f t="shared" si="20"/>
        <v>0.45411341562533286</v>
      </c>
      <c r="I62" s="63"/>
      <c r="J62" s="63"/>
    </row>
    <row r="63" spans="1:10">
      <c r="A63" s="14">
        <f t="shared" si="21"/>
        <v>8</v>
      </c>
      <c r="B63" s="31">
        <f t="shared" si="16"/>
        <v>1728.0967759411878</v>
      </c>
      <c r="C63" s="31">
        <f t="shared" si="22"/>
        <v>13997.868712303189</v>
      </c>
      <c r="D63" s="32">
        <f t="shared" si="17"/>
        <v>0.54788289634071297</v>
      </c>
      <c r="E63" s="20">
        <f t="shared" si="23"/>
        <v>8</v>
      </c>
      <c r="F63" s="23">
        <f t="shared" si="18"/>
        <v>1344.1402385096226</v>
      </c>
      <c r="G63" s="23">
        <f t="shared" si="19"/>
        <v>11551.146972972569</v>
      </c>
      <c r="H63" s="33">
        <f t="shared" si="20"/>
        <v>0.45211710365928698</v>
      </c>
      <c r="I63" s="63"/>
      <c r="J63" s="63"/>
    </row>
    <row r="64" spans="1:10">
      <c r="A64" s="14">
        <f t="shared" si="21"/>
        <v>9</v>
      </c>
      <c r="B64" s="31">
        <f t="shared" si="16"/>
        <v>1238.896591005853</v>
      </c>
      <c r="C64" s="31">
        <f t="shared" si="22"/>
        <v>15236.765303309041</v>
      </c>
      <c r="D64" s="32">
        <f t="shared" si="17"/>
        <v>0.54922915796490179</v>
      </c>
      <c r="E64" s="20">
        <f t="shared" si="23"/>
        <v>9</v>
      </c>
      <c r="F64" s="23">
        <f t="shared" si="18"/>
        <v>954.17876594731922</v>
      </c>
      <c r="G64" s="23">
        <f t="shared" si="19"/>
        <v>12505.325738919888</v>
      </c>
      <c r="H64" s="33">
        <f t="shared" si="20"/>
        <v>0.4507708420350981</v>
      </c>
      <c r="I64" s="63"/>
      <c r="J64" s="63"/>
    </row>
    <row r="65" spans="1:10">
      <c r="A65" s="37">
        <f t="shared" si="21"/>
        <v>10</v>
      </c>
      <c r="B65" s="38">
        <f t="shared" si="16"/>
        <v>797.74385536666011</v>
      </c>
      <c r="C65" s="38">
        <f t="shared" si="22"/>
        <v>16034.509158675701</v>
      </c>
      <c r="D65" s="39">
        <f t="shared" si="17"/>
        <v>0.55006451679625179</v>
      </c>
      <c r="E65" s="40">
        <f t="shared" si="23"/>
        <v>10</v>
      </c>
      <c r="F65" s="41">
        <f t="shared" si="18"/>
        <v>610.39870057523808</v>
      </c>
      <c r="G65" s="41">
        <f t="shared" si="19"/>
        <v>13115.724439495127</v>
      </c>
      <c r="H65" s="42">
        <f t="shared" si="20"/>
        <v>0.44993548320374821</v>
      </c>
      <c r="I65" s="63"/>
      <c r="J65" s="63"/>
    </row>
    <row r="66" spans="1:10">
      <c r="A66" s="43"/>
      <c r="B66" s="64"/>
      <c r="C66" s="64"/>
      <c r="D66" s="65"/>
      <c r="E66" s="66"/>
      <c r="F66" s="67"/>
      <c r="G66" s="67"/>
      <c r="H66" s="68"/>
      <c r="I66" s="63"/>
      <c r="J66" s="63"/>
    </row>
    <row r="67" spans="1:10">
      <c r="A67" s="43"/>
      <c r="B67" s="64"/>
      <c r="C67" s="64"/>
      <c r="D67" s="65"/>
      <c r="E67" s="66"/>
      <c r="F67" s="67"/>
      <c r="G67" s="67"/>
      <c r="H67" s="68"/>
      <c r="I67" s="63"/>
      <c r="J67" s="63"/>
    </row>
    <row r="68" spans="1:10">
      <c r="A68" s="43"/>
      <c r="B68" s="64"/>
      <c r="C68" s="64"/>
      <c r="D68" s="65"/>
      <c r="E68" s="66"/>
      <c r="F68" s="67"/>
      <c r="G68" s="67"/>
      <c r="H68" s="68"/>
      <c r="I68" s="63"/>
      <c r="J68" s="63"/>
    </row>
    <row r="69" spans="1:10">
      <c r="A69" s="43"/>
      <c r="B69" s="64"/>
      <c r="C69" s="64"/>
      <c r="D69" s="65"/>
      <c r="E69" s="66"/>
      <c r="F69" s="67"/>
      <c r="G69" s="67"/>
      <c r="H69" s="68"/>
      <c r="I69" s="63"/>
      <c r="J69" s="63"/>
    </row>
    <row r="70" spans="1:10">
      <c r="A70" s="43"/>
      <c r="B70" s="64"/>
      <c r="C70" s="64"/>
      <c r="D70" s="65"/>
      <c r="E70" s="66"/>
      <c r="F70" s="67"/>
      <c r="G70" s="67"/>
      <c r="H70" s="68"/>
      <c r="I70" s="63"/>
      <c r="J70" s="63"/>
    </row>
    <row r="71" spans="1:10">
      <c r="A71" s="43"/>
      <c r="B71" s="64"/>
      <c r="C71" s="64"/>
      <c r="D71" s="65"/>
      <c r="E71" s="66"/>
      <c r="F71" s="67"/>
      <c r="G71" s="67"/>
      <c r="H71" s="68"/>
      <c r="I71" s="63"/>
      <c r="J71" s="63"/>
    </row>
    <row r="72" spans="1:10">
      <c r="A72" s="43"/>
      <c r="B72" s="64"/>
      <c r="C72" s="64"/>
      <c r="D72" s="65"/>
      <c r="E72" s="66"/>
      <c r="F72" s="67"/>
      <c r="G72" s="67"/>
      <c r="H72" s="68"/>
      <c r="I72" s="63"/>
      <c r="J72" s="63"/>
    </row>
    <row r="73" spans="1:10">
      <c r="A73" s="43"/>
      <c r="B73" s="64"/>
      <c r="C73" s="64"/>
      <c r="D73" s="65"/>
      <c r="E73" s="66"/>
      <c r="F73" s="67"/>
      <c r="G73" s="67"/>
      <c r="H73" s="68"/>
      <c r="I73" s="63"/>
      <c r="J73" s="63"/>
    </row>
    <row r="74" spans="1:10">
      <c r="A74" s="43"/>
      <c r="B74" s="64"/>
      <c r="C74" s="64"/>
      <c r="D74" s="65"/>
      <c r="E74" s="66"/>
      <c r="F74" s="67"/>
      <c r="G74" s="67"/>
      <c r="H74" s="68"/>
      <c r="I74" s="63"/>
      <c r="J74" s="63"/>
    </row>
    <row r="75" spans="1:10">
      <c r="A75" s="43"/>
      <c r="B75" s="64"/>
      <c r="C75" s="64"/>
      <c r="D75" s="65"/>
      <c r="E75" s="66"/>
      <c r="F75" s="67"/>
      <c r="G75" s="67"/>
      <c r="H75" s="68"/>
      <c r="I75" s="63"/>
      <c r="J75" s="63"/>
    </row>
    <row r="76" spans="1:10">
      <c r="A76" s="43"/>
      <c r="B76" s="64"/>
      <c r="C76" s="64"/>
      <c r="D76" s="65"/>
      <c r="E76" s="66"/>
      <c r="F76" s="67"/>
      <c r="G76" s="67"/>
      <c r="H76" s="68"/>
      <c r="I76" s="63"/>
      <c r="J76" s="63"/>
    </row>
    <row r="77" spans="1:10">
      <c r="A77" s="43"/>
      <c r="B77" s="64"/>
      <c r="C77" s="64"/>
      <c r="D77" s="65"/>
      <c r="E77" s="66"/>
      <c r="F77" s="67"/>
      <c r="G77" s="67"/>
      <c r="H77" s="68"/>
      <c r="I77" s="63"/>
      <c r="J77" s="63"/>
    </row>
    <row r="78" spans="1:10">
      <c r="A78" s="43"/>
      <c r="B78" s="64"/>
      <c r="C78" s="64"/>
      <c r="D78" s="65"/>
      <c r="E78" s="66"/>
      <c r="F78" s="67"/>
      <c r="G78" s="67"/>
      <c r="H78" s="68"/>
      <c r="I78" s="63"/>
      <c r="J78" s="63"/>
    </row>
    <row r="79" spans="1:10">
      <c r="A79" s="43"/>
      <c r="B79" s="64"/>
      <c r="C79" s="64"/>
      <c r="D79" s="65"/>
      <c r="E79" s="66"/>
      <c r="F79" s="67"/>
      <c r="G79" s="67"/>
      <c r="H79" s="68"/>
      <c r="I79" s="63"/>
      <c r="J79" s="63"/>
    </row>
    <row r="80" spans="1:10">
      <c r="A80" s="43"/>
      <c r="B80" s="64"/>
      <c r="C80" s="64"/>
      <c r="D80" s="65"/>
      <c r="E80" s="66"/>
      <c r="F80" s="67"/>
      <c r="G80" s="67"/>
      <c r="H80" s="68"/>
      <c r="I80" s="63"/>
      <c r="J80" s="63"/>
    </row>
    <row r="81" spans="1:10">
      <c r="A81" s="43"/>
      <c r="B81" s="64"/>
      <c r="C81" s="64"/>
      <c r="D81" s="65"/>
      <c r="E81" s="66"/>
      <c r="F81" s="67"/>
      <c r="G81" s="67"/>
      <c r="H81" s="68"/>
      <c r="I81" s="63"/>
      <c r="J81" s="63"/>
    </row>
    <row r="82" spans="1:10">
      <c r="A82" s="43"/>
      <c r="B82" s="64"/>
      <c r="C82" s="64"/>
      <c r="D82" s="65"/>
      <c r="E82" s="66"/>
      <c r="F82" s="67"/>
      <c r="G82" s="67"/>
      <c r="H82" s="68"/>
      <c r="I82" s="63"/>
      <c r="J82" s="63"/>
    </row>
    <row r="83" spans="1:10">
      <c r="A83" s="43"/>
      <c r="B83" s="64"/>
      <c r="C83" s="64"/>
      <c r="D83" s="65"/>
      <c r="E83" s="66"/>
      <c r="F83" s="67"/>
      <c r="G83" s="67"/>
      <c r="H83" s="68"/>
      <c r="I83" s="63"/>
      <c r="J83" s="63"/>
    </row>
    <row r="84" spans="1:10">
      <c r="A84" s="43"/>
      <c r="B84" s="64"/>
      <c r="C84" s="64"/>
      <c r="D84" s="65"/>
      <c r="E84" s="66"/>
      <c r="F84" s="67"/>
      <c r="G84" s="67"/>
      <c r="H84" s="68"/>
      <c r="I84" s="63"/>
      <c r="J84" s="63"/>
    </row>
    <row r="85" spans="1:10">
      <c r="A85" s="43"/>
      <c r="B85" s="64"/>
      <c r="C85" s="64"/>
      <c r="D85" s="65"/>
      <c r="E85" s="66"/>
      <c r="F85" s="67"/>
      <c r="G85" s="67"/>
      <c r="H85" s="68"/>
      <c r="I85" s="63"/>
      <c r="J85" s="63"/>
    </row>
    <row r="86" spans="1:10">
      <c r="A86" s="43"/>
      <c r="B86" s="64"/>
      <c r="C86" s="64"/>
      <c r="D86" s="65"/>
      <c r="E86" s="66"/>
      <c r="F86" s="67"/>
      <c r="G86" s="67"/>
      <c r="H86" s="68"/>
      <c r="I86" s="63"/>
      <c r="J86" s="63"/>
    </row>
    <row r="87" spans="1:10">
      <c r="A87" s="43"/>
      <c r="B87" s="64"/>
      <c r="C87" s="64"/>
      <c r="D87" s="65"/>
      <c r="E87" s="66"/>
      <c r="F87" s="67"/>
      <c r="G87" s="67"/>
      <c r="H87" s="68"/>
      <c r="I87" s="63"/>
      <c r="J87" s="63"/>
    </row>
    <row r="88" spans="1:10">
      <c r="A88" s="43"/>
      <c r="B88" s="64"/>
      <c r="C88" s="64"/>
      <c r="D88" s="65"/>
      <c r="E88" s="66"/>
      <c r="F88" s="67"/>
      <c r="G88" s="67"/>
      <c r="H88" s="68"/>
      <c r="I88" s="63"/>
      <c r="J88" s="63"/>
    </row>
    <row r="89" spans="1:10">
      <c r="A89" s="43"/>
      <c r="B89" s="64"/>
      <c r="C89" s="64"/>
      <c r="D89" s="65"/>
      <c r="E89" s="66"/>
      <c r="F89" s="67"/>
      <c r="G89" s="67"/>
      <c r="H89" s="68"/>
      <c r="I89" s="63"/>
      <c r="J89" s="63"/>
    </row>
    <row r="90" spans="1:10">
      <c r="A90" s="43"/>
      <c r="B90" s="64"/>
      <c r="C90" s="64"/>
      <c r="D90" s="65"/>
      <c r="E90" s="66"/>
      <c r="F90" s="67"/>
      <c r="G90" s="67"/>
      <c r="H90" s="68"/>
      <c r="I90" s="63"/>
      <c r="J90" s="63"/>
    </row>
    <row r="91" spans="1:10">
      <c r="A91" s="43"/>
      <c r="B91" s="64"/>
      <c r="C91" s="64"/>
      <c r="D91" s="65"/>
      <c r="E91" s="66"/>
      <c r="F91" s="67"/>
      <c r="G91" s="67"/>
      <c r="H91" s="68"/>
      <c r="I91" s="63"/>
      <c r="J91" s="63"/>
    </row>
    <row r="92" spans="1:10">
      <c r="A92" s="43"/>
      <c r="B92" s="64"/>
      <c r="C92" s="64"/>
      <c r="D92" s="65"/>
      <c r="E92" s="66"/>
      <c r="F92" s="67"/>
      <c r="G92" s="67"/>
      <c r="H92" s="68"/>
      <c r="I92" s="63"/>
      <c r="J92" s="63"/>
    </row>
    <row r="93" spans="1:10">
      <c r="A93" s="43"/>
      <c r="B93" s="64"/>
      <c r="C93" s="64"/>
      <c r="D93" s="65"/>
      <c r="E93" s="66"/>
      <c r="F93" s="67"/>
      <c r="G93" s="67"/>
      <c r="H93" s="68"/>
      <c r="I93" s="63"/>
      <c r="J93" s="63"/>
    </row>
    <row r="94" spans="1:10">
      <c r="A94" s="43"/>
      <c r="B94" s="64"/>
      <c r="C94" s="64"/>
      <c r="D94" s="65"/>
      <c r="E94" s="66"/>
      <c r="F94" s="67"/>
      <c r="G94" s="67"/>
      <c r="H94" s="68"/>
      <c r="I94" s="63"/>
      <c r="J94" s="63"/>
    </row>
    <row r="96" spans="1:10">
      <c r="C96" s="69"/>
      <c r="G96" s="70"/>
    </row>
  </sheetData>
  <phoneticPr fontId="2" type="noConversion"/>
  <pageMargins left="0.75" right="0.75" top="1" bottom="1" header="0.5" footer="0.5"/>
  <pageSetup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larger p &amp; q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Muller Eitan</dc:creator>
  <cp:lastModifiedBy>Stern User</cp:lastModifiedBy>
  <dcterms:created xsi:type="dcterms:W3CDTF">1996-10-14T23:33:28Z</dcterms:created>
  <dcterms:modified xsi:type="dcterms:W3CDTF">2016-09-19T17:58:56Z</dcterms:modified>
</cp:coreProperties>
</file>